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zei Yaroslav\Desktop\Вариант-2\"/>
    </mc:Choice>
  </mc:AlternateContent>
  <xr:revisionPtr revIDLastSave="0" documentId="13_ncr:1_{5CC7FD48-0FF6-421B-8AFC-F414303F76C4}" xr6:coauthVersionLast="46" xr6:coauthVersionMax="46" xr10:uidLastSave="{00000000-0000-0000-0000-000000000000}"/>
  <bookViews>
    <workbookView xWindow="20160" yWindow="3270" windowWidth="21405" windowHeight="17100" xr2:uid="{07342BBE-33C8-49FE-9370-172B63894E9C}"/>
  </bookViews>
  <sheets>
    <sheet name="2016" sheetId="2" r:id="rId1"/>
  </sheets>
  <definedNames>
    <definedName name="_xlnm.Print_Area" localSheetId="0">'2016'!$A$1:$BJ$127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AK18" i="2" s="1"/>
  <c r="AL18" i="2" s="1"/>
  <c r="AM18" i="2" s="1"/>
  <c r="AN18" i="2" s="1"/>
  <c r="AO18" i="2" s="1"/>
  <c r="AP18" i="2" s="1"/>
  <c r="AQ18" i="2" s="1"/>
  <c r="AR18" i="2" s="1"/>
  <c r="AS18" i="2" s="1"/>
  <c r="AT18" i="2" s="1"/>
  <c r="AU18" i="2" s="1"/>
  <c r="AV18" i="2" s="1"/>
  <c r="AW18" i="2" s="1"/>
  <c r="AX18" i="2" s="1"/>
  <c r="AY18" i="2" s="1"/>
  <c r="AZ18" i="2" s="1"/>
  <c r="BA18" i="2" s="1"/>
  <c r="BB18" i="2" s="1"/>
  <c r="BC18" i="2" s="1"/>
  <c r="AE42" i="2"/>
  <c r="AO42" i="2" s="1"/>
  <c r="AG42" i="2"/>
  <c r="AE43" i="2"/>
  <c r="AG43" i="2"/>
  <c r="AO43" i="2"/>
  <c r="AE44" i="2"/>
  <c r="AE45" i="2"/>
  <c r="AO45" i="2" s="1"/>
  <c r="AG45" i="2"/>
  <c r="AE46" i="2"/>
  <c r="AG46" i="2"/>
  <c r="AO46" i="2"/>
  <c r="AE47" i="2"/>
  <c r="AG47" i="2"/>
  <c r="AO47" i="2" s="1"/>
  <c r="AC48" i="2"/>
  <c r="AE48" i="2"/>
  <c r="AG48" i="2"/>
  <c r="AI48" i="2"/>
  <c r="AK48" i="2"/>
  <c r="AM48" i="2"/>
  <c r="AQ48" i="2"/>
  <c r="AS48" i="2"/>
  <c r="AU48" i="2"/>
  <c r="AW48" i="2"/>
  <c r="AY48" i="2"/>
  <c r="BA48" i="2"/>
  <c r="AE50" i="2"/>
  <c r="AE68" i="2" s="1"/>
  <c r="AE51" i="2"/>
  <c r="AE52" i="2"/>
  <c r="AO52" i="2" s="1"/>
  <c r="AG52" i="2"/>
  <c r="AE53" i="2"/>
  <c r="AE54" i="2"/>
  <c r="AO54" i="2" s="1"/>
  <c r="AG54" i="2"/>
  <c r="AE55" i="2"/>
  <c r="AG55" i="2"/>
  <c r="AO55" i="2"/>
  <c r="AE56" i="2"/>
  <c r="AO56" i="2" s="1"/>
  <c r="AG56" i="2"/>
  <c r="AE57" i="2"/>
  <c r="AO57" i="2" s="1"/>
  <c r="AG57" i="2"/>
  <c r="AE58" i="2"/>
  <c r="AO58" i="2" s="1"/>
  <c r="AG58" i="2"/>
  <c r="AE59" i="2"/>
  <c r="AG59" i="2"/>
  <c r="AO59" i="2"/>
  <c r="AE60" i="2"/>
  <c r="AO60" i="2" s="1"/>
  <c r="AG60" i="2"/>
  <c r="AE61" i="2"/>
  <c r="AO61" i="2" s="1"/>
  <c r="AG61" i="2"/>
  <c r="AE62" i="2"/>
  <c r="AO62" i="2" s="1"/>
  <c r="AG62" i="2"/>
  <c r="AE63" i="2"/>
  <c r="AG63" i="2"/>
  <c r="AO63" i="2"/>
  <c r="AE64" i="2"/>
  <c r="AO64" i="2" s="1"/>
  <c r="AG64" i="2"/>
  <c r="AE65" i="2"/>
  <c r="AO65" i="2" s="1"/>
  <c r="AG65" i="2"/>
  <c r="AE66" i="2"/>
  <c r="AE67" i="2"/>
  <c r="AO67" i="2" s="1"/>
  <c r="AG67" i="2"/>
  <c r="AC68" i="2"/>
  <c r="AG68" i="2"/>
  <c r="AI68" i="2"/>
  <c r="AI83" i="2" s="1"/>
  <c r="AI100" i="2" s="1"/>
  <c r="AK68" i="2"/>
  <c r="AM68" i="2"/>
  <c r="AQ68" i="2"/>
  <c r="AS68" i="2"/>
  <c r="AU68" i="2"/>
  <c r="AU83" i="2" s="1"/>
  <c r="AU101" i="2" s="1"/>
  <c r="AW68" i="2"/>
  <c r="AY68" i="2"/>
  <c r="BA68" i="2"/>
  <c r="AE70" i="2"/>
  <c r="AG70" i="2"/>
  <c r="AG71" i="2" s="1"/>
  <c r="AC71" i="2"/>
  <c r="AC83" i="2" s="1"/>
  <c r="AC100" i="2" s="1"/>
  <c r="AE71" i="2"/>
  <c r="AI71" i="2"/>
  <c r="AK71" i="2"/>
  <c r="AM71" i="2"/>
  <c r="AQ71" i="2"/>
  <c r="AS71" i="2"/>
  <c r="AU71" i="2"/>
  <c r="AW71" i="2"/>
  <c r="AW83" i="2" s="1"/>
  <c r="AW101" i="2" s="1"/>
  <c r="AY71" i="2"/>
  <c r="AY83" i="2" s="1"/>
  <c r="AY101" i="2" s="1"/>
  <c r="BA71" i="2"/>
  <c r="BA83" i="2" s="1"/>
  <c r="BA101" i="2" s="1"/>
  <c r="AE73" i="2"/>
  <c r="AO73" i="2" s="1"/>
  <c r="AG73" i="2"/>
  <c r="AE74" i="2"/>
  <c r="AG74" i="2"/>
  <c r="AG82" i="2" s="1"/>
  <c r="AE75" i="2"/>
  <c r="AG75" i="2"/>
  <c r="AO75" i="2"/>
  <c r="AE76" i="2"/>
  <c r="AO76" i="2" s="1"/>
  <c r="AG76" i="2"/>
  <c r="AE77" i="2"/>
  <c r="AO77" i="2" s="1"/>
  <c r="AG77" i="2"/>
  <c r="AE78" i="2"/>
  <c r="AG78" i="2"/>
  <c r="AO78" i="2" s="1"/>
  <c r="AE79" i="2"/>
  <c r="AG79" i="2"/>
  <c r="AO79" i="2"/>
  <c r="AE80" i="2"/>
  <c r="AO80" i="2" s="1"/>
  <c r="AG80" i="2"/>
  <c r="AE81" i="2"/>
  <c r="AC82" i="2"/>
  <c r="AI82" i="2"/>
  <c r="AK82" i="2"/>
  <c r="AM82" i="2"/>
  <c r="AQ82" i="2"/>
  <c r="AS82" i="2"/>
  <c r="AS83" i="2" s="1"/>
  <c r="AU82" i="2"/>
  <c r="AW82" i="2"/>
  <c r="AY82" i="2"/>
  <c r="BA82" i="2"/>
  <c r="U83" i="2"/>
  <c r="Y83" i="2"/>
  <c r="AA83" i="2"/>
  <c r="AK83" i="2"/>
  <c r="AK100" i="2" s="1"/>
  <c r="AM83" i="2"/>
  <c r="AM100" i="2" s="1"/>
  <c r="AQ83" i="2"/>
  <c r="AE86" i="2"/>
  <c r="AG86" i="2"/>
  <c r="AO86" i="2"/>
  <c r="AE87" i="2"/>
  <c r="AE89" i="2" s="1"/>
  <c r="AG87" i="2"/>
  <c r="AG89" i="2" s="1"/>
  <c r="AE88" i="2"/>
  <c r="AO88" i="2" s="1"/>
  <c r="AG88" i="2"/>
  <c r="AC89" i="2"/>
  <c r="AI89" i="2"/>
  <c r="AK89" i="2"/>
  <c r="AM89" i="2"/>
  <c r="AQ89" i="2"/>
  <c r="AQ99" i="2" s="1"/>
  <c r="AQ101" i="2" s="1"/>
  <c r="AS89" i="2"/>
  <c r="AS99" i="2" s="1"/>
  <c r="AU89" i="2"/>
  <c r="AU99" i="2" s="1"/>
  <c r="AW89" i="2"/>
  <c r="AY89" i="2"/>
  <c r="BA89" i="2"/>
  <c r="AE91" i="2"/>
  <c r="AE98" i="2" s="1"/>
  <c r="AE92" i="2"/>
  <c r="AO92" i="2" s="1"/>
  <c r="AG92" i="2"/>
  <c r="AE93" i="2"/>
  <c r="AE94" i="2"/>
  <c r="AO94" i="2" s="1"/>
  <c r="AG94" i="2"/>
  <c r="AG98" i="2" s="1"/>
  <c r="AE95" i="2"/>
  <c r="AE96" i="2"/>
  <c r="AO96" i="2" s="1"/>
  <c r="AE97" i="2"/>
  <c r="AO97" i="2"/>
  <c r="AC98" i="2"/>
  <c r="AI98" i="2"/>
  <c r="AK98" i="2"/>
  <c r="AK99" i="2" s="1"/>
  <c r="AM98" i="2"/>
  <c r="AM99" i="2" s="1"/>
  <c r="AQ98" i="2"/>
  <c r="AS98" i="2"/>
  <c r="AU98" i="2"/>
  <c r="AW98" i="2"/>
  <c r="AY98" i="2"/>
  <c r="AY99" i="2" s="1"/>
  <c r="BA98" i="2"/>
  <c r="U99" i="2"/>
  <c r="Y99" i="2"/>
  <c r="AA99" i="2"/>
  <c r="AC99" i="2"/>
  <c r="AI99" i="2"/>
  <c r="AW99" i="2"/>
  <c r="BA99" i="2"/>
  <c r="U100" i="2"/>
  <c r="Y100" i="2"/>
  <c r="AA100" i="2"/>
  <c r="AE107" i="2"/>
  <c r="AE108" i="2"/>
  <c r="AO98" i="2" l="1"/>
  <c r="AG99" i="2"/>
  <c r="AO68" i="2"/>
  <c r="AG83" i="2"/>
  <c r="AG100" i="2" s="1"/>
  <c r="AE99" i="2"/>
  <c r="AE83" i="2"/>
  <c r="AE100" i="2" s="1"/>
  <c r="AS101" i="2"/>
  <c r="AO48" i="2"/>
  <c r="AO87" i="2"/>
  <c r="AO89" i="2" s="1"/>
  <c r="AO99" i="2" s="1"/>
  <c r="AO70" i="2"/>
  <c r="AO71" i="2" s="1"/>
  <c r="AO74" i="2"/>
  <c r="AO82" i="2" s="1"/>
  <c r="AE82" i="2"/>
  <c r="AO83" i="2" l="1"/>
  <c r="AO100" i="2" s="1"/>
</calcChain>
</file>

<file path=xl/sharedStrings.xml><?xml version="1.0" encoding="utf-8"?>
<sst xmlns="http://schemas.openxmlformats.org/spreadsheetml/2006/main" count="327" uniqueCount="257">
  <si>
    <t>(П.І.Б.)</t>
  </si>
  <si>
    <t>(підпис)</t>
  </si>
  <si>
    <t>/</t>
  </si>
  <si>
    <t>О.В. Збруцький</t>
  </si>
  <si>
    <t>Декан факультету (директор інституту)</t>
  </si>
  <si>
    <t>В.В. Сухов</t>
  </si>
  <si>
    <t xml:space="preserve">Завідувач кафедри  </t>
  </si>
  <si>
    <r>
      <t>Ухвалено на засіданні Вченої ради факультету, протокол № _</t>
    </r>
    <r>
      <rPr>
        <b/>
        <i/>
        <u/>
        <sz val="16"/>
        <rFont val="Arial"/>
        <family val="2"/>
        <charset val="204"/>
      </rPr>
      <t>8</t>
    </r>
    <r>
      <rPr>
        <b/>
        <i/>
        <sz val="16"/>
        <rFont val="Arial"/>
        <family val="2"/>
        <charset val="204"/>
      </rPr>
      <t>_ від _</t>
    </r>
    <r>
      <rPr>
        <b/>
        <i/>
        <u/>
        <sz val="16"/>
        <rFont val="Arial"/>
        <family val="2"/>
        <charset val="204"/>
      </rPr>
      <t>28.03</t>
    </r>
    <r>
      <rPr>
        <b/>
        <i/>
        <sz val="16"/>
        <rFont val="Arial"/>
        <family val="2"/>
        <charset val="204"/>
      </rPr>
      <t>_  20_</t>
    </r>
    <r>
      <rPr>
        <b/>
        <i/>
        <u/>
        <sz val="16"/>
        <rFont val="Arial"/>
        <family val="2"/>
        <charset val="204"/>
      </rPr>
      <t>16</t>
    </r>
    <r>
      <rPr>
        <b/>
        <i/>
        <sz val="16"/>
        <rFont val="Arial"/>
        <family val="2"/>
        <charset val="204"/>
      </rPr>
      <t>_    р.</t>
    </r>
  </si>
  <si>
    <t>"Аеродинаміка ЛА" перезараховується обсягом 4 кредити, вивчається обсягом 4 кредити.</t>
  </si>
  <si>
    <t>"Конструкція ЛА" перезараховується обсягом 4 кредити, вивчається обсягом 3,5 кредити;</t>
  </si>
  <si>
    <t>"Електротехніка і електроніка" перезараховується обсягом 0.5 кредита, вивчається обсягом 3,5 кредити;</t>
  </si>
  <si>
    <t>"Механіка матеріалів і конструкцій" перезараховується обсягом 1 кредит, вивчається обсягом 8 кредитів;</t>
  </si>
  <si>
    <t>"Інформаційні технології та загальні методи розробки прикладного ПЗ" перезараховується обсягом 3 кредити, вивчається обсягом 7 кредитів;</t>
  </si>
  <si>
    <t>Україномовні Н/Д (блок 2) перезараховується обсягом 1 кредит, вивчається обсягом 1 кредит;</t>
  </si>
  <si>
    <t>Історичні  Н/Д (блок 1) перезараховується обсягом 1 кредит, вивчається обсягом 1 кредит;</t>
  </si>
  <si>
    <t>*** - дисципліни, які перезараховуються частково:</t>
  </si>
  <si>
    <t>**- дисципліни, які здаються по формі екстернат</t>
  </si>
  <si>
    <t>* - дисципліни, які перезараховуються деканатом ФАКС</t>
  </si>
  <si>
    <t xml:space="preserve">  У   3 - 6 семестрах за окремим планом військової підготовки</t>
  </si>
  <si>
    <t>Військова підготовка</t>
  </si>
  <si>
    <t>2.</t>
  </si>
  <si>
    <t>З курс секційні заняття</t>
  </si>
  <si>
    <t>1,2,3</t>
  </si>
  <si>
    <t>Фізичне виховання</t>
  </si>
  <si>
    <t>1.</t>
  </si>
  <si>
    <t>Кількість  курсових робіт</t>
  </si>
  <si>
    <t>Кількість курсових проектів</t>
  </si>
  <si>
    <t>1д+1</t>
  </si>
  <si>
    <t>2д+2</t>
  </si>
  <si>
    <t>2д+5</t>
  </si>
  <si>
    <t>2д+3</t>
  </si>
  <si>
    <t>1д+3</t>
  </si>
  <si>
    <t xml:space="preserve">Кількість заліків </t>
  </si>
  <si>
    <t xml:space="preserve">Кількість екзаменів </t>
  </si>
  <si>
    <t xml:space="preserve">Кількість годин на тиждень </t>
  </si>
  <si>
    <t xml:space="preserve">Загальна кількість </t>
  </si>
  <si>
    <t>1д+2</t>
  </si>
  <si>
    <t>ВСЬОГО ЗА  ЦИКЛ ПРОФЕСІЙНОЇ ПІДГОТОВКИ:</t>
  </si>
  <si>
    <t>Всього за цикл:</t>
  </si>
  <si>
    <t>Дипломне проектування</t>
  </si>
  <si>
    <t>7/cв</t>
  </si>
  <si>
    <t>6д</t>
  </si>
  <si>
    <t>Переддипломна практика</t>
  </si>
  <si>
    <t>6/cв</t>
  </si>
  <si>
    <t>Н/Д з авіаційного матеріалознавства**</t>
  </si>
  <si>
    <t>5/cв</t>
  </si>
  <si>
    <t>4д</t>
  </si>
  <si>
    <t>Н/Д з проектування  ЛА</t>
  </si>
  <si>
    <t>4/cв</t>
  </si>
  <si>
    <t>Н/Д з основ надійності ЛА та ЕДУ*</t>
  </si>
  <si>
    <t>3/cв</t>
  </si>
  <si>
    <t>Н/Д з основ авіації і космонавтики та загальній будові ЛА</t>
  </si>
  <si>
    <t>2/cв</t>
  </si>
  <si>
    <t>Н/Д з стандартизації та взаємозамінності*</t>
  </si>
  <si>
    <t>1/cв</t>
  </si>
  <si>
    <t>2д</t>
  </si>
  <si>
    <t>Разом за цикл:</t>
  </si>
  <si>
    <t>3д</t>
  </si>
  <si>
    <t>Конструкція двигунів ЛА</t>
  </si>
  <si>
    <t>3/c</t>
  </si>
  <si>
    <t>Проектнi розрахунки конструкцій ЛА</t>
  </si>
  <si>
    <t>2/c</t>
  </si>
  <si>
    <t>Системи ЛА</t>
  </si>
  <si>
    <t>1/c</t>
  </si>
  <si>
    <t>ІІ.1.Навчальні дисципліни професійної та практичної підготовки</t>
  </si>
  <si>
    <t>ІІ. ЦИКЛ ПРОФЕСІЙНОЇ ПІДГОТОВКИ</t>
  </si>
  <si>
    <t>1д+8</t>
  </si>
  <si>
    <t>ВСЬОГО ЗА  ЦИКЛ  ЗАГАЛЬНОЇ ПІДГОТОВКИ:</t>
  </si>
  <si>
    <t>Іноземна мова професійного спрямування*</t>
  </si>
  <si>
    <t>9/ІV</t>
  </si>
  <si>
    <t>2,4д</t>
  </si>
  <si>
    <t>Іноземна мова</t>
  </si>
  <si>
    <t>8/ІV</t>
  </si>
  <si>
    <t>Соціально-гуманітарні  Н/Д №2 (блок 6)</t>
  </si>
  <si>
    <t>7/ІV</t>
  </si>
  <si>
    <t>Соціально-гуманітарні Н/Д №1 (блок 6)</t>
  </si>
  <si>
    <t>6/ІV</t>
  </si>
  <si>
    <t>Правові Н/Д  (блок 5)</t>
  </si>
  <si>
    <t>5/ІV</t>
  </si>
  <si>
    <t>Психологічі  Н/Д  (блок 4)</t>
  </si>
  <si>
    <t>4/ІV</t>
  </si>
  <si>
    <t>Філософські Н/Д  (блок 3)</t>
  </si>
  <si>
    <t>3/ІV</t>
  </si>
  <si>
    <t>Україномовні Н/Д (блок 2)***</t>
  </si>
  <si>
    <t>2/ІV</t>
  </si>
  <si>
    <t>Історичні  Н/Д (блок 1)***</t>
  </si>
  <si>
    <t>1/ІV</t>
  </si>
  <si>
    <t xml:space="preserve"> І.4. Навчальні дисципліни соціально-гуманітарної підготовки (за вибором студентів)</t>
  </si>
  <si>
    <t>Екологічні  Н/Д</t>
  </si>
  <si>
    <t>1/ІII</t>
  </si>
  <si>
    <t>І.3.Навчальні дисципліни  базової  підготовки (за вибором студентів)</t>
  </si>
  <si>
    <t>5д+4</t>
  </si>
  <si>
    <t>2д, 3</t>
  </si>
  <si>
    <t>Інформаційні технології та загальні методи розробки прикладного ПЗ***</t>
  </si>
  <si>
    <t>18/ІI</t>
  </si>
  <si>
    <t>Технологія виробництва ЛА та ЕДУ*</t>
  </si>
  <si>
    <t>17/ІI</t>
  </si>
  <si>
    <t>Динаміка польоту</t>
  </si>
  <si>
    <t>16/ІI</t>
  </si>
  <si>
    <t>Прикладна та експериментальна аеродинаміка</t>
  </si>
  <si>
    <t>15/ІI</t>
  </si>
  <si>
    <t>Аеродинаміка ЛА***</t>
  </si>
  <si>
    <t>14/ІI</t>
  </si>
  <si>
    <t>5д</t>
  </si>
  <si>
    <t>Аерогідромеханіка</t>
  </si>
  <si>
    <t>13/ІI</t>
  </si>
  <si>
    <t>Конструювання елементів ЛА в системах CAD, CAM, CAE</t>
  </si>
  <si>
    <t>12/ІI</t>
  </si>
  <si>
    <t>Конструювання  ЛА</t>
  </si>
  <si>
    <t>11/ІI</t>
  </si>
  <si>
    <t>Конструкція ЛА***</t>
  </si>
  <si>
    <t>10/ІI</t>
  </si>
  <si>
    <t>Будівельна механіка літаків та вертольотів</t>
  </si>
  <si>
    <t>9/ІI</t>
  </si>
  <si>
    <t>Деталі машин та основи конструювання</t>
  </si>
  <si>
    <t>8/ІI</t>
  </si>
  <si>
    <t>Механіка матеріалів і конструкцій***</t>
  </si>
  <si>
    <t>7/ІI</t>
  </si>
  <si>
    <t>Теорія механізмів та машин</t>
  </si>
  <si>
    <t>6/ІI</t>
  </si>
  <si>
    <t>Спеціальні питання вищої математики</t>
  </si>
  <si>
    <t>5/ІI</t>
  </si>
  <si>
    <t>Інженерна та комп'ютерна графіка*</t>
  </si>
  <si>
    <t>4/ІI</t>
  </si>
  <si>
    <t>1д</t>
  </si>
  <si>
    <t>Нарисна геометрія</t>
  </si>
  <si>
    <t>3/ІI</t>
  </si>
  <si>
    <t>Охорона праці та цивільний захист*</t>
  </si>
  <si>
    <t>2/ІI</t>
  </si>
  <si>
    <t>Економіка і організація виробництва*</t>
  </si>
  <si>
    <t>1/ІI</t>
  </si>
  <si>
    <t>І.2.Навчальні дисципліни базової   підготовки</t>
  </si>
  <si>
    <t>Теоретична механіка</t>
  </si>
  <si>
    <t>6/І</t>
  </si>
  <si>
    <t>Електротехніка і електроника***</t>
  </si>
  <si>
    <t>5/І</t>
  </si>
  <si>
    <t>Термодинаміка і теплообмін</t>
  </si>
  <si>
    <t>4/І</t>
  </si>
  <si>
    <t>Хімія*</t>
  </si>
  <si>
    <t>3/І</t>
  </si>
  <si>
    <t>1,2</t>
  </si>
  <si>
    <t>Фізика</t>
  </si>
  <si>
    <t>2/І</t>
  </si>
  <si>
    <t>Вища математика</t>
  </si>
  <si>
    <t>1/І</t>
  </si>
  <si>
    <t>І.1. Навчальні дисципліни  природничо-наукової підготовки</t>
  </si>
  <si>
    <t>І. ЦИКЛ ЗАГАЛЬНОЇ ПІДГОТОВКИ</t>
  </si>
  <si>
    <t>Кількість тижнів у семестрі</t>
  </si>
  <si>
    <t>Семестри</t>
  </si>
  <si>
    <t xml:space="preserve">Лабора-
торні </t>
  </si>
  <si>
    <t>Практичні</t>
  </si>
  <si>
    <t>Лекції</t>
  </si>
  <si>
    <t>III курс</t>
  </si>
  <si>
    <t>II курс</t>
  </si>
  <si>
    <t>I курс</t>
  </si>
  <si>
    <t>у тому числі</t>
  </si>
  <si>
    <t>Всього</t>
  </si>
  <si>
    <t>роботи</t>
  </si>
  <si>
    <t>проекти</t>
  </si>
  <si>
    <t>Аудиторних</t>
  </si>
  <si>
    <t>Загальний 
обсяг</t>
  </si>
  <si>
    <t>Курсові</t>
  </si>
  <si>
    <t>Заліки</t>
  </si>
  <si>
    <t>Екзамени</t>
  </si>
  <si>
    <t>Розподіл аудиторних годин на тиждень за курсами і семестрами</t>
  </si>
  <si>
    <t>Самостійна робота</t>
  </si>
  <si>
    <t>Кількість   годин</t>
  </si>
  <si>
    <t>Кількість кредитів 
ЕСТS</t>
  </si>
  <si>
    <t>Розподіл за семестрами</t>
  </si>
  <si>
    <t xml:space="preserve">НАЗВА НАВЧАЛЬНОЇ
ДИСЦИПЛІНИ
</t>
  </si>
  <si>
    <t>Шифр за ОПП</t>
  </si>
  <si>
    <t>V. План навчального процесу</t>
  </si>
  <si>
    <t>Захист дипломного проекту (роботи)</t>
  </si>
  <si>
    <t>5</t>
  </si>
  <si>
    <t>6</t>
  </si>
  <si>
    <t>Переддипломна</t>
  </si>
  <si>
    <t>III</t>
  </si>
  <si>
    <t>II</t>
  </si>
  <si>
    <t>I</t>
  </si>
  <si>
    <t>Семестр</t>
  </si>
  <si>
    <t>Форма державної атестації
(екзамен,дипломний проект,
(робота)</t>
  </si>
  <si>
    <t>Назва навчальної дисципліни</t>
  </si>
  <si>
    <t>Тижні</t>
  </si>
  <si>
    <t>Назва 
практики</t>
  </si>
  <si>
    <t>Разом</t>
  </si>
  <si>
    <t>Кані-
кули</t>
  </si>
  <si>
    <t>Виконання ди-
пломного(про-
екту роботи)</t>
  </si>
  <si>
    <t>Держав-на атестація</t>
  </si>
  <si>
    <t>Практика</t>
  </si>
  <si>
    <t>Екзамена-
ційна сессія</t>
  </si>
  <si>
    <t>Теоретичне навчання</t>
  </si>
  <si>
    <t>Курс</t>
  </si>
  <si>
    <t xml:space="preserve">        IV.  АТЕСТАЦІЯ   ВИПУСКНИКІВ</t>
  </si>
  <si>
    <t xml:space="preserve">        III.ПРАКТИКА</t>
  </si>
  <si>
    <t xml:space="preserve">             II.ЗВЕДЕНІ ДАНІ ПРО БЮДЖЕТ ЧАСУ, тижні</t>
  </si>
  <si>
    <t>Канікули</t>
  </si>
  <si>
    <t>К</t>
  </si>
  <si>
    <t>Захист дипломн.проекту (роботи)</t>
  </si>
  <si>
    <t>ДП</t>
  </si>
  <si>
    <t xml:space="preserve">Складання держ. екзамену </t>
  </si>
  <si>
    <t>ДЕ</t>
  </si>
  <si>
    <t>Д</t>
  </si>
  <si>
    <t>Практики</t>
  </si>
  <si>
    <t>П</t>
  </si>
  <si>
    <t>Екзам. сесія</t>
  </si>
  <si>
    <t>С</t>
  </si>
  <si>
    <t>Залікова екзаменаційна. сесія</t>
  </si>
  <si>
    <t>ЗЕ</t>
  </si>
  <si>
    <t>Теор.навч.</t>
  </si>
  <si>
    <t>Позначення: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</si>
  <si>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</si>
  <si>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</si>
  <si>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</si>
  <si>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</si>
  <si>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</si>
  <si>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</si>
  <si>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</si>
  <si>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</si>
  <si>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</si>
  <si>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</si>
  <si>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</si>
  <si>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</si>
  <si>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навчального процесу</t>
    </r>
  </si>
  <si>
    <t>Приладів та систем керування літальними апаратами</t>
  </si>
  <si>
    <t>Випускова   кафедра</t>
  </si>
  <si>
    <t>(зазначається освітній (ОКР))</t>
  </si>
  <si>
    <t>(денна, вечіня, заочна (дистанційна), екстернат)</t>
  </si>
  <si>
    <t>повної загальної середньої освіти</t>
  </si>
  <si>
    <t>на основі</t>
  </si>
  <si>
    <t>денна скорочена</t>
  </si>
  <si>
    <t xml:space="preserve">      Форма навчання</t>
  </si>
  <si>
    <t>"___"_____________  2016 р.</t>
  </si>
  <si>
    <t>(шифр і назва спеціальності)</t>
  </si>
  <si>
    <t>3 роки</t>
  </si>
  <si>
    <t>Строк навчання</t>
  </si>
  <si>
    <t>Літаки і вертольоти</t>
  </si>
  <si>
    <t>за спеціалізацією</t>
  </si>
  <si>
    <t>_____________ М.З.Згуровський</t>
  </si>
  <si>
    <t>(шифр і  назва напряму )</t>
  </si>
  <si>
    <t>Технічний фахівець-механік</t>
  </si>
  <si>
    <t xml:space="preserve">Кваліфікація  </t>
  </si>
  <si>
    <t>134 Авіаційна та ракетно-космічна техніка</t>
  </si>
  <si>
    <t>за спеціальністю</t>
  </si>
  <si>
    <t>(шифр і назва галузі знань)</t>
  </si>
  <si>
    <r>
      <t xml:space="preserve">       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</si>
  <si>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АКС</t>
  </si>
  <si>
    <t>Факультет (інститут)</t>
  </si>
  <si>
    <t>13 Механічна інженерія</t>
  </si>
  <si>
    <t>з галузі знань</t>
  </si>
  <si>
    <t>бакалавр</t>
  </si>
  <si>
    <t>Підготовки</t>
  </si>
  <si>
    <t>Ректор НТУУ "КПІ"</t>
  </si>
  <si>
    <t>( прийому студентів 2016 р.)</t>
  </si>
  <si>
    <t>ЗАТВЕРДЖУЮ</t>
  </si>
  <si>
    <t>ІНТЕГРОВАНИЙ НАВЧАЛЬНИЙ ПЛАН</t>
  </si>
  <si>
    <r>
      <t xml:space="preserve">                                      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</si>
  <si>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МІНІСТЕРСТВО ОСВІТИ І НАУКИ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</si>
</sst>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b/>
      <sz val="14"/>
      <name val="Arial"/>
      <family val="2"/>
    </font>
    <font>
      <sz val="14"/>
      <name val="Arial Cyr"/>
      <charset val="204"/>
    </font>
    <font>
      <b/>
      <sz val="12"/>
      <name val="Arial"/>
      <family val="2"/>
    </font>
    <font>
      <i/>
      <sz val="16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u/>
      <sz val="16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</font>
    <font>
      <sz val="16"/>
      <name val="Times New Roman"/>
      <family val="1"/>
      <charset val="204"/>
    </font>
    <font>
      <b/>
      <sz val="18"/>
      <name val="Arial"/>
      <family val="2"/>
      <charset val="204"/>
    </font>
    <font>
      <i/>
      <sz val="14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</font>
    <font>
      <b/>
      <sz val="15"/>
      <name val="Arial"/>
      <family val="2"/>
      <charset val="204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6"/>
      <name val="Arial"/>
      <family val="2"/>
    </font>
    <font>
      <b/>
      <sz val="13"/>
      <name val="Arial"/>
      <family val="2"/>
      <charset val="204"/>
    </font>
    <font>
      <b/>
      <sz val="20"/>
      <name val="Arial"/>
      <family val="2"/>
      <charset val="204"/>
    </font>
    <font>
      <b/>
      <sz val="36"/>
      <name val="Arial"/>
      <family val="2"/>
      <charset val="204"/>
    </font>
    <font>
      <sz val="18"/>
      <name val="Arial"/>
      <family val="2"/>
    </font>
    <font>
      <b/>
      <sz val="18"/>
      <name val="Arial"/>
      <family val="2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19">
    <xf numFmtId="0" fontId="0" fillId="0" borderId="0" xfId="0"/>
    <xf numFmtId="0" fontId="2" fillId="0" borderId="0" xfId="1" applyFont="1"/>
    <xf numFmtId="49" fontId="2" fillId="0" borderId="0" xfId="1" applyNumberFormat="1" applyFont="1"/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0" xfId="1" applyFont="1" applyAlignment="1">
      <alignment horizontal="right"/>
    </xf>
    <xf numFmtId="0" fontId="6" fillId="0" borderId="0" xfId="1" applyFont="1"/>
    <xf numFmtId="0" fontId="7" fillId="0" borderId="0" xfId="1" applyFont="1"/>
    <xf numFmtId="11" fontId="8" fillId="0" borderId="0" xfId="1" applyNumberFormat="1" applyFont="1" applyAlignment="1">
      <alignment horizontal="left" vertical="justify" wrapText="1"/>
    </xf>
    <xf numFmtId="0" fontId="8" fillId="0" borderId="0" xfId="1" applyFont="1"/>
    <xf numFmtId="49" fontId="9" fillId="0" borderId="0" xfId="1" applyNumberFormat="1" applyFont="1" applyAlignment="1">
      <alignment horizontal="center" vertical="justify" wrapText="1"/>
    </xf>
    <xf numFmtId="0" fontId="8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1" fillId="0" borderId="0" xfId="1"/>
    <xf numFmtId="49" fontId="3" fillId="0" borderId="0" xfId="1" applyNumberFormat="1" applyFont="1" applyAlignment="1">
      <alignment horizontal="left" vertical="justify" wrapText="1"/>
    </xf>
    <xf numFmtId="49" fontId="8" fillId="0" borderId="0" xfId="1" applyNumberFormat="1" applyFont="1" applyAlignment="1">
      <alignment horizontal="center" vertical="justify" wrapText="1"/>
    </xf>
    <xf numFmtId="49" fontId="9" fillId="0" borderId="0" xfId="1" applyNumberFormat="1" applyFont="1" applyAlignment="1">
      <alignment horizontal="left" vertical="justify"/>
    </xf>
    <xf numFmtId="49" fontId="8" fillId="0" borderId="0" xfId="1" applyNumberFormat="1" applyFont="1" applyAlignment="1">
      <alignment horizontal="left" vertical="justify"/>
    </xf>
    <xf numFmtId="0" fontId="9" fillId="0" borderId="0" xfId="1" applyFont="1" applyAlignment="1">
      <alignment horizontal="center" vertical="justify"/>
    </xf>
    <xf numFmtId="0" fontId="9" fillId="0" borderId="0" xfId="1" applyFont="1" applyAlignment="1">
      <alignment horizontal="center" vertical="justify" wrapText="1"/>
    </xf>
    <xf numFmtId="11" fontId="11" fillId="0" borderId="0" xfId="1" applyNumberFormat="1" applyFont="1" applyAlignment="1">
      <alignment horizontal="left" vertical="justify" wrapText="1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 applyAlignment="1">
      <alignment vertical="justify"/>
    </xf>
    <xf numFmtId="0" fontId="8" fillId="0" borderId="0" xfId="1" applyFont="1" applyAlignment="1">
      <alignment horizontal="right"/>
    </xf>
    <xf numFmtId="0" fontId="12" fillId="0" borderId="0" xfId="1" applyFont="1"/>
    <xf numFmtId="0" fontId="1" fillId="0" borderId="0" xfId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justify"/>
    </xf>
    <xf numFmtId="49" fontId="9" fillId="0" borderId="0" xfId="1" applyNumberFormat="1" applyFont="1" applyAlignment="1">
      <alignment horizontal="center" vertical="justify"/>
    </xf>
    <xf numFmtId="0" fontId="9" fillId="0" borderId="0" xfId="1" applyFont="1" applyAlignment="1">
      <alignment horizontal="left" vertical="justify"/>
    </xf>
    <xf numFmtId="0" fontId="13" fillId="0" borderId="0" xfId="1" applyFont="1" applyAlignment="1">
      <alignment horizontal="center"/>
    </xf>
    <xf numFmtId="11" fontId="6" fillId="0" borderId="0" xfId="1" applyNumberFormat="1" applyFont="1" applyAlignment="1">
      <alignment horizontal="center" wrapText="1"/>
    </xf>
    <xf numFmtId="0" fontId="11" fillId="0" borderId="0" xfId="1" applyFont="1"/>
    <xf numFmtId="49" fontId="14" fillId="0" borderId="0" xfId="1" applyNumberFormat="1" applyFont="1" applyAlignment="1">
      <alignment horizontal="left" vertical="justify"/>
    </xf>
    <xf numFmtId="0" fontId="14" fillId="0" borderId="0" xfId="1" applyFont="1"/>
    <xf numFmtId="49" fontId="14" fillId="0" borderId="0" xfId="1" applyNumberFormat="1" applyFont="1" applyAlignment="1">
      <alignment horizontal="left" vertical="justify"/>
    </xf>
    <xf numFmtId="0" fontId="8" fillId="0" borderId="0" xfId="1" applyFont="1" applyAlignment="1">
      <alignment horizontal="left" vertical="justify"/>
    </xf>
    <xf numFmtId="0" fontId="8" fillId="0" borderId="0" xfId="1" applyFont="1" applyAlignment="1">
      <alignment vertical="justify"/>
    </xf>
    <xf numFmtId="0" fontId="1" fillId="0" borderId="0" xfId="1" applyAlignment="1">
      <alignment vertical="justify"/>
    </xf>
    <xf numFmtId="0" fontId="9" fillId="0" borderId="0" xfId="1" applyFont="1" applyAlignment="1">
      <alignment vertical="top"/>
    </xf>
    <xf numFmtId="0" fontId="9" fillId="0" borderId="1" xfId="1" applyFont="1" applyBorder="1" applyAlignment="1">
      <alignment vertical="top"/>
    </xf>
    <xf numFmtId="49" fontId="14" fillId="0" borderId="1" xfId="1" applyNumberFormat="1" applyFont="1" applyBorder="1" applyAlignment="1">
      <alignment horizontal="left" vertical="justify"/>
    </xf>
    <xf numFmtId="49" fontId="14" fillId="0" borderId="1" xfId="1" applyNumberFormat="1" applyFont="1" applyBorder="1" applyAlignment="1">
      <alignment horizontal="right" vertical="justify"/>
    </xf>
    <xf numFmtId="0" fontId="5" fillId="0" borderId="0" xfId="1" applyFont="1"/>
    <xf numFmtId="0" fontId="15" fillId="0" borderId="2" xfId="1" applyFont="1" applyBorder="1"/>
    <xf numFmtId="0" fontId="5" fillId="0" borderId="2" xfId="1" applyFont="1" applyBorder="1" applyAlignment="1">
      <alignment horizontal="right"/>
    </xf>
    <xf numFmtId="0" fontId="16" fillId="0" borderId="2" xfId="1" applyFont="1" applyBorder="1" applyAlignment="1">
      <alignment vertical="justify"/>
    </xf>
    <xf numFmtId="49" fontId="17" fillId="0" borderId="2" xfId="1" applyNumberFormat="1" applyFont="1" applyBorder="1" applyAlignment="1">
      <alignment horizontal="left" vertical="justify"/>
    </xf>
    <xf numFmtId="49" fontId="17" fillId="0" borderId="0" xfId="1" applyNumberFormat="1" applyFont="1" applyAlignment="1">
      <alignment horizontal="left" vertical="justify"/>
    </xf>
    <xf numFmtId="0" fontId="18" fillId="0" borderId="0" xfId="1" applyFont="1" applyAlignment="1">
      <alignment horizontal="left" vertical="justify"/>
    </xf>
    <xf numFmtId="0" fontId="18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15" fillId="0" borderId="2" xfId="1" applyFont="1" applyBorder="1" applyAlignment="1">
      <alignment horizontal="center"/>
    </xf>
    <xf numFmtId="0" fontId="5" fillId="0" borderId="2" xfId="1" applyFont="1" applyBorder="1" applyAlignment="1">
      <alignment vertical="justify"/>
    </xf>
    <xf numFmtId="0" fontId="5" fillId="0" borderId="2" xfId="1" applyFont="1" applyBorder="1"/>
    <xf numFmtId="0" fontId="17" fillId="0" borderId="0" xfId="1" applyFont="1" applyAlignment="1">
      <alignment vertical="center"/>
    </xf>
    <xf numFmtId="49" fontId="19" fillId="0" borderId="0" xfId="1" applyNumberFormat="1" applyFont="1" applyAlignment="1">
      <alignment horizontal="left" vertical="justify"/>
    </xf>
    <xf numFmtId="49" fontId="19" fillId="0" borderId="0" xfId="1" applyNumberFormat="1" applyFont="1" applyAlignment="1">
      <alignment horizontal="right" vertical="justify"/>
    </xf>
    <xf numFmtId="49" fontId="19" fillId="0" borderId="0" xfId="1" applyNumberFormat="1" applyFont="1" applyAlignment="1">
      <alignment horizontal="right" vertical="justify"/>
    </xf>
    <xf numFmtId="49" fontId="21" fillId="0" borderId="0" xfId="1" applyNumberFormat="1" applyFont="1" applyAlignment="1">
      <alignment horizontal="left" vertical="justify"/>
    </xf>
    <xf numFmtId="0" fontId="22" fillId="0" borderId="0" xfId="1" applyFont="1" applyAlignment="1">
      <alignment horizont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/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3" fillId="0" borderId="3" xfId="1" applyFont="1" applyBorder="1" applyAlignment="1">
      <alignment horizontal="left" vertical="center" wrapText="1"/>
    </xf>
    <xf numFmtId="0" fontId="23" fillId="0" borderId="5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/>
    <xf numFmtId="0" fontId="7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textRotation="90"/>
    </xf>
    <xf numFmtId="0" fontId="11" fillId="0" borderId="0" xfId="1" applyFont="1" applyAlignment="1">
      <alignment horizontal="left" vertical="top" wrapText="1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horizontal="center" vertical="center" textRotation="90"/>
    </xf>
    <xf numFmtId="0" fontId="11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24" fillId="0" borderId="3" xfId="1" applyFont="1" applyBorder="1" applyAlignment="1">
      <alignment horizontal="left" vertical="top" wrapText="1"/>
    </xf>
    <xf numFmtId="0" fontId="24" fillId="0" borderId="4" xfId="1" applyFont="1" applyBorder="1" applyAlignment="1">
      <alignment horizontal="left" vertical="top" wrapText="1"/>
    </xf>
    <xf numFmtId="0" fontId="24" fillId="0" borderId="5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24" fillId="0" borderId="16" xfId="1" applyFont="1" applyBorder="1" applyAlignment="1">
      <alignment horizontal="left" vertical="top" wrapText="1"/>
    </xf>
    <xf numFmtId="0" fontId="24" fillId="0" borderId="17" xfId="1" applyFont="1" applyBorder="1" applyAlignment="1">
      <alignment horizontal="left" vertical="top" wrapText="1"/>
    </xf>
    <xf numFmtId="0" fontId="24" fillId="0" borderId="18" xfId="1" applyFont="1" applyBorder="1" applyAlignment="1">
      <alignment horizontal="left" vertical="top" wrapText="1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25" fillId="0" borderId="0" xfId="1" applyFont="1"/>
    <xf numFmtId="0" fontId="25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164" fontId="7" fillId="0" borderId="0" xfId="1" applyNumberFormat="1" applyFont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1" fontId="7" fillId="0" borderId="10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24" fillId="0" borderId="5" xfId="1" applyFont="1" applyBorder="1" applyAlignment="1">
      <alignment horizontal="left" wrapText="1"/>
    </xf>
    <xf numFmtId="0" fontId="7" fillId="0" borderId="19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1" fontId="7" fillId="0" borderId="13" xfId="1" applyNumberFormat="1" applyFont="1" applyBorder="1" applyAlignment="1">
      <alignment horizontal="center" vertical="center"/>
    </xf>
    <xf numFmtId="1" fontId="7" fillId="0" borderId="14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4" fillId="0" borderId="5" xfId="1" applyFont="1" applyBorder="1" applyAlignment="1">
      <alignment horizontal="left"/>
    </xf>
    <xf numFmtId="49" fontId="7" fillId="0" borderId="19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right" wrapText="1"/>
    </xf>
    <xf numFmtId="0" fontId="7" fillId="0" borderId="4" xfId="1" applyFont="1" applyBorder="1" applyAlignment="1">
      <alignment horizontal="right" wrapText="1"/>
    </xf>
    <xf numFmtId="0" fontId="7" fillId="0" borderId="5" xfId="1" applyFont="1" applyBorder="1" applyAlignment="1">
      <alignment horizontal="right" wrapText="1"/>
    </xf>
    <xf numFmtId="0" fontId="6" fillId="0" borderId="0" xfId="1" applyFont="1" applyAlignment="1">
      <alignment horizontal="center" vertical="distributed"/>
    </xf>
    <xf numFmtId="0" fontId="6" fillId="0" borderId="10" xfId="1" applyFont="1" applyBorder="1" applyAlignment="1">
      <alignment horizontal="center" vertical="distributed"/>
    </xf>
    <xf numFmtId="0" fontId="6" fillId="0" borderId="12" xfId="1" applyFont="1" applyBorder="1" applyAlignment="1">
      <alignment horizontal="center" vertical="distributed"/>
    </xf>
    <xf numFmtId="0" fontId="6" fillId="0" borderId="24" xfId="1" applyFont="1" applyBorder="1" applyAlignment="1">
      <alignment horizontal="center" vertical="distributed"/>
    </xf>
    <xf numFmtId="0" fontId="6" fillId="0" borderId="13" xfId="1" applyFont="1" applyBorder="1" applyAlignment="1">
      <alignment horizontal="center" vertical="distributed"/>
    </xf>
    <xf numFmtId="0" fontId="6" fillId="0" borderId="14" xfId="1" applyFont="1" applyBorder="1" applyAlignment="1">
      <alignment horizontal="center" vertical="distributed"/>
    </xf>
    <xf numFmtId="0" fontId="6" fillId="0" borderId="25" xfId="1" applyFont="1" applyBorder="1" applyAlignment="1">
      <alignment horizontal="center" vertical="distributed"/>
    </xf>
    <xf numFmtId="0" fontId="6" fillId="0" borderId="15" xfId="1" applyFont="1" applyBorder="1" applyAlignment="1">
      <alignment horizontal="center" vertical="distributed"/>
    </xf>
    <xf numFmtId="0" fontId="6" fillId="0" borderId="15" xfId="1" applyFont="1" applyBorder="1" applyAlignment="1">
      <alignment horizontal="right" wrapText="1"/>
    </xf>
    <xf numFmtId="0" fontId="6" fillId="0" borderId="11" xfId="1" applyFont="1" applyBorder="1" applyAlignment="1">
      <alignment horizontal="right" wrapText="1"/>
    </xf>
    <xf numFmtId="0" fontId="6" fillId="0" borderId="14" xfId="1" applyFont="1" applyBorder="1" applyAlignment="1">
      <alignment horizontal="right" wrapText="1"/>
    </xf>
    <xf numFmtId="0" fontId="7" fillId="0" borderId="19" xfId="1" applyFont="1" applyBorder="1" applyAlignment="1">
      <alignment horizontal="center" vertical="top" textRotation="90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/>
    </xf>
    <xf numFmtId="0" fontId="6" fillId="0" borderId="30" xfId="1" applyFont="1" applyBorder="1" applyAlignment="1">
      <alignment horizontal="left" wrapText="1"/>
    </xf>
    <xf numFmtId="0" fontId="6" fillId="0" borderId="33" xfId="1" applyFont="1" applyBorder="1" applyAlignment="1">
      <alignment horizontal="left" wrapText="1"/>
    </xf>
    <xf numFmtId="0" fontId="6" fillId="0" borderId="31" xfId="1" applyFont="1" applyBorder="1" applyAlignment="1">
      <alignment horizontal="left" wrapText="1"/>
    </xf>
    <xf numFmtId="0" fontId="7" fillId="0" borderId="29" xfId="1" applyFont="1" applyBorder="1" applyAlignment="1">
      <alignment horizontal="center" wrapText="1"/>
    </xf>
    <xf numFmtId="0" fontId="7" fillId="0" borderId="26" xfId="1" applyFont="1" applyBorder="1" applyAlignment="1">
      <alignment horizontal="center" wrapText="1"/>
    </xf>
    <xf numFmtId="0" fontId="7" fillId="0" borderId="28" xfId="1" applyFont="1" applyBorder="1" applyAlignment="1">
      <alignment horizontal="center" wrapText="1"/>
    </xf>
    <xf numFmtId="0" fontId="6" fillId="0" borderId="19" xfId="1" applyFont="1" applyBorder="1" applyAlignment="1">
      <alignment horizontal="center" vertical="top"/>
    </xf>
    <xf numFmtId="0" fontId="6" fillId="0" borderId="29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6" fillId="0" borderId="29" xfId="1" applyFont="1" applyBorder="1" applyAlignment="1">
      <alignment horizontal="left" wrapText="1"/>
    </xf>
    <xf numFmtId="0" fontId="6" fillId="0" borderId="26" xfId="1" applyFont="1" applyBorder="1" applyAlignment="1">
      <alignment horizontal="left" wrapText="1"/>
    </xf>
    <xf numFmtId="0" fontId="6" fillId="0" borderId="28" xfId="1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/>
    </xf>
    <xf numFmtId="0" fontId="13" fillId="0" borderId="26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45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6" fillId="0" borderId="45" xfId="1" applyFont="1" applyBorder="1" applyAlignment="1">
      <alignment horizontal="left" wrapText="1"/>
    </xf>
    <xf numFmtId="0" fontId="6" fillId="0" borderId="47" xfId="1" applyFont="1" applyBorder="1" applyAlignment="1">
      <alignment horizontal="left" wrapText="1"/>
    </xf>
    <xf numFmtId="0" fontId="6" fillId="0" borderId="46" xfId="1" applyFont="1" applyBorder="1" applyAlignment="1">
      <alignment horizontal="left" wrapText="1"/>
    </xf>
    <xf numFmtId="0" fontId="7" fillId="0" borderId="44" xfId="1" applyFont="1" applyBorder="1" applyAlignment="1">
      <alignment horizontal="center" wrapText="1"/>
    </xf>
    <xf numFmtId="0" fontId="7" fillId="0" borderId="41" xfId="1" applyFont="1" applyBorder="1" applyAlignment="1">
      <alignment horizontal="center" wrapText="1"/>
    </xf>
    <xf numFmtId="0" fontId="7" fillId="0" borderId="43" xfId="1" applyFont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49" xfId="1" applyNumberFormat="1" applyFont="1" applyBorder="1" applyAlignment="1">
      <alignment horizontal="center" vertical="center"/>
    </xf>
    <xf numFmtId="164" fontId="6" fillId="0" borderId="27" xfId="1" applyNumberFormat="1" applyFont="1" applyBorder="1" applyAlignment="1">
      <alignment horizontal="center" vertical="center"/>
    </xf>
    <xf numFmtId="164" fontId="6" fillId="0" borderId="28" xfId="1" applyNumberFormat="1" applyFont="1" applyBorder="1" applyAlignment="1">
      <alignment horizontal="center" vertical="center"/>
    </xf>
    <xf numFmtId="164" fontId="6" fillId="0" borderId="50" xfId="1" applyNumberFormat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164" fontId="6" fillId="0" borderId="51" xfId="1" applyNumberFormat="1" applyFont="1" applyBorder="1" applyAlignment="1">
      <alignment horizontal="center" vertical="center"/>
    </xf>
    <xf numFmtId="164" fontId="6" fillId="0" borderId="52" xfId="1" applyNumberFormat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13" fillId="0" borderId="29" xfId="1" applyFont="1" applyBorder="1" applyAlignment="1">
      <alignment horizontal="left" vertical="center" wrapText="1"/>
    </xf>
    <xf numFmtId="0" fontId="13" fillId="0" borderId="28" xfId="1" applyFont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13" fillId="0" borderId="41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19" xfId="1" applyFont="1" applyBorder="1"/>
    <xf numFmtId="0" fontId="7" fillId="0" borderId="5" xfId="1" applyFont="1" applyBorder="1" applyAlignment="1">
      <alignment horizontal="center" vertical="center"/>
    </xf>
    <xf numFmtId="1" fontId="7" fillId="0" borderId="19" xfId="1" applyNumberFormat="1" applyFont="1" applyBorder="1" applyAlignment="1">
      <alignment horizontal="center" vertical="distributed"/>
    </xf>
    <xf numFmtId="1" fontId="7" fillId="0" borderId="0" xfId="1" applyNumberFormat="1" applyFont="1" applyAlignment="1">
      <alignment horizontal="center" vertical="distributed"/>
    </xf>
    <xf numFmtId="0" fontId="6" fillId="0" borderId="4" xfId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right" vertical="center"/>
    </xf>
    <xf numFmtId="0" fontId="12" fillId="0" borderId="4" xfId="1" applyFont="1" applyBorder="1" applyAlignment="1">
      <alignment horizontal="right" vertical="center"/>
    </xf>
    <xf numFmtId="0" fontId="12" fillId="0" borderId="5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53" xfId="1" applyFont="1" applyBorder="1" applyAlignment="1">
      <alignment horizontal="left" wrapText="1"/>
    </xf>
    <xf numFmtId="0" fontId="6" fillId="0" borderId="54" xfId="1" applyFont="1" applyBorder="1" applyAlignment="1">
      <alignment horizontal="left" wrapText="1"/>
    </xf>
    <xf numFmtId="0" fontId="6" fillId="0" borderId="55" xfId="1" applyFont="1" applyBorder="1" applyAlignment="1">
      <alignment horizontal="left" wrapText="1"/>
    </xf>
    <xf numFmtId="0" fontId="7" fillId="0" borderId="2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5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38" xfId="1" applyFont="1" applyBorder="1" applyAlignment="1">
      <alignment horizontal="left" wrapText="1"/>
    </xf>
    <xf numFmtId="0" fontId="6" fillId="0" borderId="39" xfId="1" applyFont="1" applyBorder="1" applyAlignment="1">
      <alignment horizontal="left" wrapText="1"/>
    </xf>
    <xf numFmtId="0" fontId="6" fillId="0" borderId="40" xfId="1" applyFont="1" applyBorder="1" applyAlignment="1">
      <alignment horizontal="left" wrapText="1"/>
    </xf>
    <xf numFmtId="0" fontId="7" fillId="0" borderId="44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55" xfId="1" applyFont="1" applyBorder="1" applyAlignment="1">
      <alignment horizont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/>
    </xf>
    <xf numFmtId="1" fontId="6" fillId="0" borderId="29" xfId="1" applyNumberFormat="1" applyFont="1" applyBorder="1" applyAlignment="1">
      <alignment horizontal="center" vertical="center"/>
    </xf>
    <xf numFmtId="1" fontId="6" fillId="0" borderId="26" xfId="1" applyNumberFormat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distributed"/>
    </xf>
    <xf numFmtId="0" fontId="6" fillId="0" borderId="28" xfId="1" applyFont="1" applyBorder="1" applyAlignment="1">
      <alignment horizontal="center" vertical="distributed"/>
    </xf>
    <xf numFmtId="0" fontId="6" fillId="0" borderId="33" xfId="1" applyFont="1" applyBorder="1" applyAlignment="1">
      <alignment horizontal="center" vertical="distributed"/>
    </xf>
    <xf numFmtId="0" fontId="6" fillId="0" borderId="31" xfId="1" applyFont="1" applyBorder="1" applyAlignment="1">
      <alignment horizontal="center" vertical="distributed"/>
    </xf>
    <xf numFmtId="0" fontId="6" fillId="0" borderId="30" xfId="1" applyFont="1" applyBorder="1" applyAlignment="1">
      <alignment horizontal="center" vertical="distributed"/>
    </xf>
    <xf numFmtId="0" fontId="7" fillId="0" borderId="5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distributed"/>
    </xf>
    <xf numFmtId="0" fontId="6" fillId="0" borderId="29" xfId="1" applyFont="1" applyBorder="1" applyAlignment="1">
      <alignment horizontal="left"/>
    </xf>
    <xf numFmtId="0" fontId="6" fillId="0" borderId="26" xfId="1" applyFont="1" applyBorder="1" applyAlignment="1">
      <alignment horizontal="left"/>
    </xf>
    <xf numFmtId="0" fontId="6" fillId="0" borderId="28" xfId="1" applyFont="1" applyBorder="1" applyAlignment="1">
      <alignment horizontal="left"/>
    </xf>
    <xf numFmtId="0" fontId="6" fillId="0" borderId="44" xfId="1" applyFont="1" applyBorder="1" applyAlignment="1">
      <alignment horizontal="left"/>
    </xf>
    <xf numFmtId="0" fontId="6" fillId="0" borderId="41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25" xfId="1" applyFont="1" applyBorder="1" applyAlignment="1">
      <alignment horizontal="center"/>
    </xf>
    <xf numFmtId="0" fontId="6" fillId="0" borderId="58" xfId="1" applyFont="1" applyBorder="1" applyAlignment="1">
      <alignment horizontal="center"/>
    </xf>
    <xf numFmtId="164" fontId="6" fillId="0" borderId="54" xfId="1" applyNumberFormat="1" applyFont="1" applyBorder="1" applyAlignment="1">
      <alignment horizontal="center"/>
    </xf>
    <xf numFmtId="164" fontId="6" fillId="0" borderId="55" xfId="1" applyNumberFormat="1" applyFont="1" applyBorder="1" applyAlignment="1">
      <alignment horizontal="center"/>
    </xf>
    <xf numFmtId="0" fontId="6" fillId="0" borderId="59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37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7" fillId="0" borderId="10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27" fillId="0" borderId="0" xfId="1" applyFont="1"/>
    <xf numFmtId="0" fontId="17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49" fontId="18" fillId="0" borderId="23" xfId="1" applyNumberFormat="1" applyFont="1" applyBorder="1" applyAlignment="1">
      <alignment horizontal="center" vertical="center" textRotation="90" wrapText="1"/>
    </xf>
    <xf numFmtId="49" fontId="18" fillId="0" borderId="22" xfId="1" applyNumberFormat="1" applyFont="1" applyBorder="1" applyAlignment="1">
      <alignment horizontal="center" vertical="center" textRotation="90" wrapText="1"/>
    </xf>
    <xf numFmtId="0" fontId="17" fillId="0" borderId="23" xfId="1" applyFont="1" applyBorder="1" applyAlignment="1">
      <alignment horizontal="center" vertical="center" textRotation="90"/>
    </xf>
    <xf numFmtId="0" fontId="17" fillId="0" borderId="22" xfId="1" applyFont="1" applyBorder="1" applyAlignment="1">
      <alignment horizontal="center" vertical="center" textRotation="90"/>
    </xf>
    <xf numFmtId="0" fontId="18" fillId="0" borderId="23" xfId="1" applyFont="1" applyBorder="1" applyAlignment="1">
      <alignment horizontal="center" vertical="center" textRotation="90"/>
    </xf>
    <xf numFmtId="0" fontId="18" fillId="0" borderId="22" xfId="1" applyFont="1" applyBorder="1" applyAlignment="1">
      <alignment horizontal="center" vertical="center" textRotation="90"/>
    </xf>
    <xf numFmtId="0" fontId="17" fillId="0" borderId="9" xfId="1" applyFont="1" applyBorder="1" applyAlignment="1">
      <alignment horizontal="center" vertical="center" textRotation="90"/>
    </xf>
    <xf numFmtId="0" fontId="17" fillId="0" borderId="23" xfId="1" applyFont="1" applyBorder="1" applyAlignment="1">
      <alignment horizontal="left" vertical="center" textRotation="90" wrapText="1"/>
    </xf>
    <xf numFmtId="0" fontId="17" fillId="0" borderId="22" xfId="1" applyFont="1" applyBorder="1" applyAlignment="1">
      <alignment horizontal="left" vertical="center" textRotation="90" wrapText="1"/>
    </xf>
    <xf numFmtId="0" fontId="18" fillId="0" borderId="23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 textRotation="90"/>
    </xf>
    <xf numFmtId="0" fontId="17" fillId="0" borderId="1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49" fontId="18" fillId="0" borderId="19" xfId="1" applyNumberFormat="1" applyFont="1" applyBorder="1" applyAlignment="1">
      <alignment horizontal="center" vertical="center" textRotation="90" wrapText="1"/>
    </xf>
    <xf numFmtId="49" fontId="18" fillId="0" borderId="10" xfId="1" applyNumberFormat="1" applyFont="1" applyBorder="1" applyAlignment="1">
      <alignment horizontal="center" vertical="center" textRotation="90" wrapText="1"/>
    </xf>
    <xf numFmtId="0" fontId="17" fillId="0" borderId="19" xfId="1" applyFont="1" applyBorder="1" applyAlignment="1">
      <alignment horizontal="center" vertical="center" textRotation="90"/>
    </xf>
    <xf numFmtId="0" fontId="17" fillId="0" borderId="10" xfId="1" applyFont="1" applyBorder="1" applyAlignment="1">
      <alignment horizontal="center" vertical="center" textRotation="90"/>
    </xf>
    <xf numFmtId="0" fontId="18" fillId="0" borderId="19" xfId="1" applyFont="1" applyBorder="1" applyAlignment="1">
      <alignment horizontal="center" vertical="center" textRotation="90"/>
    </xf>
    <xf numFmtId="0" fontId="18" fillId="0" borderId="10" xfId="1" applyFont="1" applyBorder="1" applyAlignment="1">
      <alignment horizontal="center" vertical="center" textRotation="90"/>
    </xf>
    <xf numFmtId="0" fontId="17" fillId="0" borderId="0" xfId="1" applyFont="1" applyAlignment="1">
      <alignment horizontal="center" vertical="center" textRotation="90"/>
    </xf>
    <xf numFmtId="0" fontId="17" fillId="0" borderId="19" xfId="1" applyFont="1" applyBorder="1" applyAlignment="1">
      <alignment horizontal="left" vertical="center" textRotation="90" wrapText="1"/>
    </xf>
    <xf numFmtId="0" fontId="17" fillId="0" borderId="10" xfId="1" applyFont="1" applyBorder="1" applyAlignment="1">
      <alignment horizontal="left" vertical="center" textRotation="90" wrapText="1"/>
    </xf>
    <xf numFmtId="0" fontId="18" fillId="0" borderId="19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 textRotation="90"/>
    </xf>
    <xf numFmtId="0" fontId="12" fillId="0" borderId="4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" fillId="0" borderId="10" xfId="1" applyBorder="1"/>
    <xf numFmtId="0" fontId="17" fillId="0" borderId="16" xfId="1" applyFont="1" applyBorder="1" applyAlignment="1">
      <alignment horizontal="center" vertical="center" textRotation="90"/>
    </xf>
    <xf numFmtId="0" fontId="17" fillId="0" borderId="18" xfId="1" applyFont="1" applyBorder="1" applyAlignment="1">
      <alignment horizontal="center" vertical="center" textRotation="90" wrapText="1"/>
    </xf>
    <xf numFmtId="0" fontId="17" fillId="0" borderId="18" xfId="1" applyFont="1" applyBorder="1" applyAlignment="1">
      <alignment horizontal="center" vertical="center" textRotation="90"/>
    </xf>
    <xf numFmtId="0" fontId="17" fillId="0" borderId="10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62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textRotation="90"/>
    </xf>
    <xf numFmtId="0" fontId="18" fillId="0" borderId="18" xfId="1" applyFont="1" applyBorder="1" applyAlignment="1">
      <alignment horizontal="center" vertical="center" textRotation="90"/>
    </xf>
    <xf numFmtId="0" fontId="17" fillId="0" borderId="17" xfId="1" applyFont="1" applyBorder="1" applyAlignment="1">
      <alignment horizontal="center" vertical="center" textRotation="90"/>
    </xf>
    <xf numFmtId="0" fontId="10" fillId="0" borderId="0" xfId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9" fontId="18" fillId="0" borderId="10" xfId="1" applyNumberFormat="1" applyFont="1" applyBorder="1" applyAlignment="1">
      <alignment horizontal="center" vertical="center" wrapText="1"/>
    </xf>
    <xf numFmtId="49" fontId="18" fillId="0" borderId="9" xfId="1" applyNumberFormat="1" applyFont="1" applyBorder="1" applyAlignment="1">
      <alignment horizontal="center" vertical="center" wrapText="1"/>
    </xf>
    <xf numFmtId="49" fontId="18" fillId="0" borderId="22" xfId="1" applyNumberFormat="1" applyFont="1" applyBorder="1" applyAlignment="1">
      <alignment horizontal="center" vertical="center" wrapText="1"/>
    </xf>
    <xf numFmtId="49" fontId="18" fillId="0" borderId="3" xfId="1" applyNumberFormat="1" applyFont="1" applyBorder="1" applyAlignment="1">
      <alignment horizontal="center" vertical="center" wrapText="1"/>
    </xf>
    <xf numFmtId="49" fontId="18" fillId="0" borderId="4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top" wrapText="1"/>
    </xf>
    <xf numFmtId="49" fontId="18" fillId="0" borderId="17" xfId="1" applyNumberFormat="1" applyFont="1" applyBorder="1" applyAlignment="1">
      <alignment horizontal="center" vertical="center" wrapText="1"/>
    </xf>
    <xf numFmtId="49" fontId="18" fillId="0" borderId="18" xfId="1" applyNumberFormat="1" applyFont="1" applyBorder="1" applyAlignment="1">
      <alignment horizontal="center" vertical="center" wrapText="1"/>
    </xf>
    <xf numFmtId="49" fontId="18" fillId="0" borderId="16" xfId="1" applyNumberFormat="1" applyFont="1" applyBorder="1" applyAlignment="1">
      <alignment horizontal="center" vertical="center" textRotation="90" wrapText="1"/>
    </xf>
    <xf numFmtId="49" fontId="18" fillId="0" borderId="18" xfId="1" applyNumberFormat="1" applyFont="1" applyBorder="1" applyAlignment="1">
      <alignment horizontal="center" vertical="center" textRotation="90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left" vertical="center" textRotation="90" wrapText="1"/>
    </xf>
    <xf numFmtId="0" fontId="17" fillId="0" borderId="18" xfId="1" applyFont="1" applyBorder="1" applyAlignment="1">
      <alignment horizontal="left" vertical="center" textRotation="90" wrapText="1"/>
    </xf>
    <xf numFmtId="0" fontId="28" fillId="0" borderId="4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textRotation="90"/>
    </xf>
    <xf numFmtId="0" fontId="27" fillId="0" borderId="0" xfId="1" applyFont="1" applyAlignment="1">
      <alignment horizontal="center"/>
    </xf>
    <xf numFmtId="0" fontId="11" fillId="0" borderId="1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wrapText="1"/>
    </xf>
    <xf numFmtId="0" fontId="11" fillId="0" borderId="0" xfId="1" applyFont="1" applyAlignment="1">
      <alignment horizontal="left"/>
    </xf>
    <xf numFmtId="0" fontId="14" fillId="0" borderId="3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left" vertical="justify" wrapText="1"/>
    </xf>
    <xf numFmtId="49" fontId="11" fillId="0" borderId="4" xfId="1" applyNumberFormat="1" applyFont="1" applyBorder="1" applyAlignment="1">
      <alignment horizontal="left" vertical="justify" wrapText="1"/>
    </xf>
    <xf numFmtId="49" fontId="11" fillId="0" borderId="5" xfId="1" applyNumberFormat="1" applyFont="1" applyBorder="1" applyAlignment="1">
      <alignment horizontal="left" vertical="justify" wrapText="1"/>
    </xf>
    <xf numFmtId="49" fontId="11" fillId="0" borderId="3" xfId="1" applyNumberFormat="1" applyFont="1" applyBorder="1" applyAlignment="1">
      <alignment horizontal="center" vertical="justify"/>
    </xf>
    <xf numFmtId="49" fontId="11" fillId="0" borderId="4" xfId="1" applyNumberFormat="1" applyFont="1" applyBorder="1" applyAlignment="1">
      <alignment horizontal="center" vertical="justify"/>
    </xf>
    <xf numFmtId="49" fontId="11" fillId="0" borderId="5" xfId="1" applyNumberFormat="1" applyFont="1" applyBorder="1" applyAlignment="1">
      <alignment horizontal="center" vertical="justify"/>
    </xf>
    <xf numFmtId="49" fontId="22" fillId="0" borderId="3" xfId="1" applyNumberFormat="1" applyFont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49" fontId="22" fillId="0" borderId="5" xfId="1" applyNumberFormat="1" applyFont="1" applyBorder="1" applyAlignment="1">
      <alignment horizontal="center" vertical="center"/>
    </xf>
    <xf numFmtId="0" fontId="27" fillId="0" borderId="3" xfId="1" applyFont="1" applyBorder="1" applyAlignment="1">
      <alignment horizontal="left" vertical="justify"/>
    </xf>
    <xf numFmtId="0" fontId="27" fillId="0" borderId="4" xfId="1" applyFont="1" applyBorder="1" applyAlignment="1">
      <alignment horizontal="left" vertical="justify"/>
    </xf>
    <xf numFmtId="0" fontId="27" fillId="0" borderId="5" xfId="1" applyFont="1" applyBorder="1" applyAlignment="1">
      <alignment horizontal="left" vertical="justify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63" xfId="1" applyFont="1" applyBorder="1" applyAlignment="1">
      <alignment horizontal="center" wrapText="1"/>
    </xf>
    <xf numFmtId="49" fontId="22" fillId="0" borderId="3" xfId="1" applyNumberFormat="1" applyFont="1" applyBorder="1" applyAlignment="1">
      <alignment horizontal="left" vertical="justify" wrapText="1"/>
    </xf>
    <xf numFmtId="49" fontId="22" fillId="0" borderId="4" xfId="1" applyNumberFormat="1" applyFont="1" applyBorder="1" applyAlignment="1">
      <alignment horizontal="left" vertical="justify" wrapText="1"/>
    </xf>
    <xf numFmtId="49" fontId="22" fillId="0" borderId="5" xfId="1" applyNumberFormat="1" applyFont="1" applyBorder="1" applyAlignment="1">
      <alignment horizontal="left" vertical="justify" wrapText="1"/>
    </xf>
    <xf numFmtId="0" fontId="11" fillId="0" borderId="3" xfId="1" applyFont="1" applyBorder="1" applyAlignment="1">
      <alignment horizontal="left"/>
    </xf>
    <xf numFmtId="0" fontId="11" fillId="0" borderId="4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11" fillId="0" borderId="44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49" fontId="14" fillId="0" borderId="23" xfId="1" applyNumberFormat="1" applyFont="1" applyBorder="1" applyAlignment="1">
      <alignment horizontal="center" vertical="center" wrapText="1"/>
    </xf>
    <xf numFmtId="49" fontId="14" fillId="0" borderId="9" xfId="1" applyNumberFormat="1" applyFont="1" applyBorder="1" applyAlignment="1">
      <alignment horizontal="center" vertical="center" wrapText="1"/>
    </xf>
    <xf numFmtId="49" fontId="14" fillId="0" borderId="22" xfId="1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49" fontId="30" fillId="0" borderId="9" xfId="1" applyNumberFormat="1" applyFont="1" applyBorder="1" applyAlignment="1">
      <alignment horizontal="center" vertical="center" wrapText="1"/>
    </xf>
    <xf numFmtId="0" fontId="31" fillId="0" borderId="23" xfId="1" applyFont="1" applyBorder="1" applyAlignment="1">
      <alignment horizontal="left" vertical="top" wrapText="1"/>
    </xf>
    <xf numFmtId="0" fontId="31" fillId="0" borderId="9" xfId="1" applyFont="1" applyBorder="1" applyAlignment="1">
      <alignment horizontal="left" vertical="top" wrapText="1"/>
    </xf>
    <xf numFmtId="0" fontId="31" fillId="0" borderId="22" xfId="1" applyFont="1" applyBorder="1" applyAlignment="1">
      <alignment horizontal="left" vertical="top" wrapText="1"/>
    </xf>
    <xf numFmtId="0" fontId="31" fillId="0" borderId="23" xfId="1" applyFont="1" applyBorder="1" applyAlignment="1">
      <alignment horizontal="center" vertical="center" wrapText="1"/>
    </xf>
    <xf numFmtId="0" fontId="31" fillId="0" borderId="22" xfId="1" applyFont="1" applyBorder="1" applyAlignment="1">
      <alignment horizontal="center" vertical="center" wrapText="1"/>
    </xf>
    <xf numFmtId="0" fontId="31" fillId="0" borderId="23" xfId="1" applyFont="1" applyBorder="1" applyAlignment="1">
      <alignment horizontal="left" vertical="center" wrapText="1"/>
    </xf>
    <xf numFmtId="0" fontId="31" fillId="0" borderId="22" xfId="1" applyFont="1" applyBorder="1" applyAlignment="1">
      <alignment horizontal="left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22" xfId="1" applyFont="1" applyBorder="1" applyAlignment="1">
      <alignment horizontal="center" vertical="center" textRotation="90" wrapText="1"/>
    </xf>
    <xf numFmtId="0" fontId="14" fillId="0" borderId="16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 wrapText="1"/>
    </xf>
    <xf numFmtId="49" fontId="14" fillId="0" borderId="16" xfId="1" applyNumberFormat="1" applyFont="1" applyBorder="1" applyAlignment="1">
      <alignment horizontal="center" vertical="center" wrapText="1"/>
    </xf>
    <xf numFmtId="49" fontId="14" fillId="0" borderId="17" xfId="1" applyNumberFormat="1" applyFont="1" applyBorder="1" applyAlignment="1">
      <alignment horizontal="center" vertical="center" wrapText="1"/>
    </xf>
    <xf numFmtId="49" fontId="14" fillId="0" borderId="18" xfId="1" applyNumberFormat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49" fontId="30" fillId="0" borderId="17" xfId="1" applyNumberFormat="1" applyFont="1" applyBorder="1" applyAlignment="1">
      <alignment horizontal="center" vertical="center" wrapText="1"/>
    </xf>
    <xf numFmtId="49" fontId="31" fillId="0" borderId="17" xfId="1" applyNumberFormat="1" applyFont="1" applyBorder="1" applyAlignment="1">
      <alignment horizontal="center" vertical="center" wrapText="1"/>
    </xf>
    <xf numFmtId="0" fontId="31" fillId="0" borderId="16" xfId="1" applyFont="1" applyBorder="1" applyAlignment="1">
      <alignment horizontal="left" vertical="top" wrapText="1"/>
    </xf>
    <xf numFmtId="0" fontId="31" fillId="0" borderId="17" xfId="1" applyFont="1" applyBorder="1" applyAlignment="1">
      <alignment horizontal="left" vertical="top" wrapText="1"/>
    </xf>
    <xf numFmtId="0" fontId="31" fillId="0" borderId="18" xfId="1" applyFont="1" applyBorder="1" applyAlignment="1">
      <alignment horizontal="left" vertical="top" wrapText="1"/>
    </xf>
    <xf numFmtId="0" fontId="31" fillId="0" borderId="16" xfId="1" applyFont="1" applyBorder="1" applyAlignment="1">
      <alignment horizontal="center" vertical="center" wrapText="1"/>
    </xf>
    <xf numFmtId="0" fontId="31" fillId="0" borderId="18" xfId="1" applyFont="1" applyBorder="1" applyAlignment="1">
      <alignment horizontal="center" vertical="center" wrapText="1"/>
    </xf>
    <xf numFmtId="0" fontId="31" fillId="0" borderId="16" xfId="1" applyFont="1" applyBorder="1" applyAlignment="1">
      <alignment horizontal="left" vertical="center" wrapText="1"/>
    </xf>
    <xf numFmtId="0" fontId="31" fillId="0" borderId="18" xfId="1" applyFont="1" applyBorder="1" applyAlignment="1">
      <alignment horizontal="left" vertical="center" wrapText="1"/>
    </xf>
    <xf numFmtId="0" fontId="31" fillId="0" borderId="17" xfId="1" applyFont="1" applyBorder="1" applyAlignment="1">
      <alignment horizontal="center" vertical="center" wrapText="1"/>
    </xf>
    <xf numFmtId="0" fontId="31" fillId="0" borderId="18" xfId="1" applyFont="1" applyBorder="1" applyAlignment="1">
      <alignment horizontal="center" vertical="center" textRotation="90" wrapText="1"/>
    </xf>
    <xf numFmtId="0" fontId="1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7" fillId="0" borderId="0" xfId="1" applyFont="1" applyAlignment="1">
      <alignment horizontal="left"/>
    </xf>
    <xf numFmtId="0" fontId="27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27" fillId="0" borderId="0" xfId="1" applyFont="1" applyAlignment="1">
      <alignment horizontal="left"/>
    </xf>
    <xf numFmtId="0" fontId="27" fillId="0" borderId="39" xfId="1" applyFont="1" applyBorder="1" applyAlignment="1">
      <alignment horizontal="center" vertical="center"/>
    </xf>
    <xf numFmtId="0" fontId="27" fillId="0" borderId="17" xfId="1" applyFont="1" applyBorder="1" applyAlignment="1">
      <alignment horizontal="left"/>
    </xf>
    <xf numFmtId="0" fontId="27" fillId="0" borderId="62" xfId="1" applyFont="1" applyBorder="1" applyAlignment="1">
      <alignment horizontal="left"/>
    </xf>
    <xf numFmtId="0" fontId="27" fillId="0" borderId="39" xfId="1" applyFont="1" applyBorder="1" applyAlignment="1">
      <alignment horizontal="center"/>
    </xf>
    <xf numFmtId="0" fontId="27" fillId="0" borderId="64" xfId="1" applyFont="1" applyBorder="1" applyAlignment="1">
      <alignment horizontal="left"/>
    </xf>
    <xf numFmtId="0" fontId="27" fillId="0" borderId="34" xfId="1" applyFont="1" applyBorder="1" applyAlignment="1">
      <alignment horizontal="center"/>
    </xf>
    <xf numFmtId="0" fontId="27" fillId="0" borderId="39" xfId="1" applyFont="1" applyBorder="1" applyAlignment="1">
      <alignment horizontal="left"/>
    </xf>
    <xf numFmtId="0" fontId="11" fillId="0" borderId="25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58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65" xfId="1" applyFont="1" applyBorder="1" applyAlignment="1">
      <alignment horizontal="center"/>
    </xf>
    <xf numFmtId="0" fontId="11" fillId="0" borderId="66" xfId="1" applyFont="1" applyBorder="1" applyAlignment="1">
      <alignment horizontal="center"/>
    </xf>
    <xf numFmtId="0" fontId="11" fillId="0" borderId="25" xfId="1" applyFont="1" applyBorder="1" applyAlignment="1">
      <alignment horizontal="center" wrapText="1"/>
    </xf>
    <xf numFmtId="0" fontId="11" fillId="0" borderId="24" xfId="1" applyFont="1" applyBorder="1" applyAlignment="1">
      <alignment horizontal="center" wrapText="1"/>
    </xf>
    <xf numFmtId="0" fontId="11" fillId="0" borderId="58" xfId="1" applyFont="1" applyBorder="1" applyAlignment="1">
      <alignment horizontal="center" wrapText="1"/>
    </xf>
    <xf numFmtId="0" fontId="11" fillId="0" borderId="14" xfId="1" applyFont="1" applyBorder="1" applyAlignment="1">
      <alignment horizontal="center" wrapText="1"/>
    </xf>
    <xf numFmtId="0" fontId="11" fillId="0" borderId="38" xfId="1" applyFont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0" fontId="11" fillId="0" borderId="30" xfId="1" applyFont="1" applyBorder="1"/>
    <xf numFmtId="0" fontId="11" fillId="0" borderId="33" xfId="1" applyFont="1" applyBorder="1"/>
    <xf numFmtId="0" fontId="11" fillId="0" borderId="31" xfId="1" applyFont="1" applyBorder="1"/>
    <xf numFmtId="0" fontId="11" fillId="0" borderId="32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11" fillId="0" borderId="30" xfId="1" applyFont="1" applyBorder="1" applyAlignment="1">
      <alignment horizontal="center" wrapText="1"/>
    </xf>
    <xf numFmtId="0" fontId="11" fillId="0" borderId="33" xfId="1" applyFont="1" applyBorder="1" applyAlignment="1">
      <alignment horizontal="center" wrapText="1"/>
    </xf>
    <xf numFmtId="0" fontId="11" fillId="0" borderId="31" xfId="1" applyFont="1" applyBorder="1" applyAlignment="1">
      <alignment horizontal="center" wrapText="1"/>
    </xf>
    <xf numFmtId="0" fontId="11" fillId="0" borderId="28" xfId="1" applyFont="1" applyBorder="1" applyAlignment="1">
      <alignment horizontal="center" wrapText="1"/>
    </xf>
    <xf numFmtId="0" fontId="11" fillId="0" borderId="34" xfId="1" applyFont="1" applyBorder="1" applyAlignment="1">
      <alignment horizontal="center"/>
    </xf>
    <xf numFmtId="0" fontId="11" fillId="0" borderId="38" xfId="1" applyFont="1" applyBorder="1" applyAlignment="1">
      <alignment horizontal="center" wrapText="1"/>
    </xf>
    <xf numFmtId="0" fontId="11" fillId="0" borderId="39" xfId="1" applyFont="1" applyBorder="1" applyAlignment="1">
      <alignment horizontal="center" wrapText="1"/>
    </xf>
    <xf numFmtId="0" fontId="11" fillId="0" borderId="40" xfId="1" applyFont="1" applyBorder="1" applyAlignment="1">
      <alignment horizontal="center" wrapText="1"/>
    </xf>
    <xf numFmtId="0" fontId="11" fillId="0" borderId="36" xfId="1" applyFont="1" applyBorder="1" applyAlignment="1">
      <alignment horizontal="center" wrapText="1"/>
    </xf>
    <xf numFmtId="0" fontId="11" fillId="0" borderId="67" xfId="1" applyFont="1" applyBorder="1" applyAlignment="1">
      <alignment horizontal="center" vertical="center" wrapText="1"/>
    </xf>
    <xf numFmtId="0" fontId="11" fillId="0" borderId="68" xfId="1" applyFont="1" applyBorder="1" applyAlignment="1">
      <alignment horizontal="center" vertical="center" wrapText="1"/>
    </xf>
    <xf numFmtId="0" fontId="11" fillId="0" borderId="69" xfId="1" applyFont="1" applyBorder="1" applyAlignment="1">
      <alignment horizontal="center" vertical="center" wrapText="1"/>
    </xf>
    <xf numFmtId="0" fontId="11" fillId="0" borderId="70" xfId="1" applyFont="1" applyBorder="1" applyAlignment="1">
      <alignment horizontal="center" vertical="center" wrapText="1"/>
    </xf>
    <xf numFmtId="0" fontId="11" fillId="0" borderId="71" xfId="1" applyFont="1" applyBorder="1" applyAlignment="1">
      <alignment horizontal="center" vertical="center" wrapText="1"/>
    </xf>
    <xf numFmtId="0" fontId="32" fillId="0" borderId="72" xfId="1" applyFont="1" applyBorder="1" applyAlignment="1">
      <alignment horizontal="center" vertical="center" textRotation="90"/>
    </xf>
    <xf numFmtId="0" fontId="29" fillId="0" borderId="44" xfId="1" applyFont="1" applyBorder="1" applyAlignment="1">
      <alignment horizontal="center" vertical="center"/>
    </xf>
    <xf numFmtId="0" fontId="29" fillId="0" borderId="41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49" fontId="29" fillId="0" borderId="44" xfId="1" applyNumberFormat="1" applyFont="1" applyBorder="1" applyAlignment="1">
      <alignment horizontal="center" vertical="center"/>
    </xf>
    <xf numFmtId="49" fontId="29" fillId="0" borderId="41" xfId="1" applyNumberFormat="1" applyFont="1" applyBorder="1" applyAlignment="1">
      <alignment horizontal="center" vertical="center"/>
    </xf>
    <xf numFmtId="49" fontId="29" fillId="0" borderId="43" xfId="1" applyNumberFormat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 wrapText="1"/>
    </xf>
    <xf numFmtId="0" fontId="29" fillId="0" borderId="41" xfId="1" applyFont="1" applyBorder="1" applyAlignment="1">
      <alignment horizontal="center" vertical="center" wrapText="1"/>
    </xf>
    <xf numFmtId="0" fontId="29" fillId="0" borderId="43" xfId="1" applyFont="1" applyBorder="1" applyAlignment="1">
      <alignment horizontal="center" vertical="center" wrapText="1"/>
    </xf>
    <xf numFmtId="0" fontId="32" fillId="0" borderId="18" xfId="1" applyFont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18" fillId="0" borderId="0" xfId="1" applyFont="1" applyAlignment="1">
      <alignment horizontal="center"/>
    </xf>
    <xf numFmtId="0" fontId="7" fillId="0" borderId="2" xfId="1" applyFont="1" applyBorder="1" applyAlignment="1">
      <alignment horizontal="center"/>
    </xf>
    <xf numFmtId="0" fontId="18" fillId="0" borderId="0" xfId="1" applyFont="1" applyAlignment="1">
      <alignment horizontal="right"/>
    </xf>
    <xf numFmtId="0" fontId="7" fillId="0" borderId="0" xfId="1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22" fillId="0" borderId="0" xfId="1" applyFont="1" applyAlignment="1">
      <alignment horizontal="center" vertical="top"/>
    </xf>
    <xf numFmtId="0" fontId="22" fillId="0" borderId="0" xfId="1" applyFont="1" applyAlignment="1">
      <alignment horizontal="left" vertical="top"/>
    </xf>
    <xf numFmtId="0" fontId="33" fillId="0" borderId="1" xfId="1" applyFont="1" applyBorder="1" applyAlignment="1">
      <alignment horizontal="center" vertical="center"/>
    </xf>
    <xf numFmtId="0" fontId="33" fillId="0" borderId="0" xfId="1" applyFont="1"/>
    <xf numFmtId="0" fontId="22" fillId="0" borderId="0" xfId="1" applyFont="1"/>
    <xf numFmtId="0" fontId="1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32" fillId="0" borderId="0" xfId="1" applyFont="1"/>
    <xf numFmtId="0" fontId="32" fillId="0" borderId="0" xfId="1" applyFont="1" applyAlignment="1">
      <alignment horizontal="centerContinuous"/>
    </xf>
    <xf numFmtId="0" fontId="27" fillId="0" borderId="2" xfId="1" applyFont="1" applyBorder="1" applyAlignment="1">
      <alignment horizontal="center"/>
    </xf>
    <xf numFmtId="0" fontId="18" fillId="0" borderId="0" xfId="1" applyFont="1" applyAlignment="1">
      <alignment horizontal="left"/>
    </xf>
    <xf numFmtId="0" fontId="18" fillId="0" borderId="0" xfId="1" applyFont="1"/>
    <xf numFmtId="0" fontId="17" fillId="0" borderId="0" xfId="1" applyFont="1" applyAlignment="1">
      <alignment horizontal="left" vertical="top"/>
    </xf>
    <xf numFmtId="0" fontId="34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7" fillId="0" borderId="0" xfId="1" applyFont="1" applyAlignment="1">
      <alignment horizontal="right"/>
    </xf>
    <xf numFmtId="0" fontId="35" fillId="0" borderId="0" xfId="1" applyFont="1" applyAlignment="1">
      <alignment horizontal="left" vertical="top"/>
    </xf>
    <xf numFmtId="0" fontId="12" fillId="0" borderId="0" xfId="1" applyFont="1" applyAlignment="1">
      <alignment horizontal="left"/>
    </xf>
    <xf numFmtId="49" fontId="17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7" fillId="0" borderId="0" xfId="1" applyNumberFormat="1" applyFont="1" applyAlignment="1">
      <alignment horizontal="left"/>
    </xf>
    <xf numFmtId="0" fontId="12" fillId="0" borderId="2" xfId="1" applyFont="1" applyBorder="1" applyAlignment="1">
      <alignment horizontal="center" vertical="center"/>
    </xf>
    <xf numFmtId="0" fontId="17" fillId="0" borderId="0" xfId="1" applyFont="1" applyAlignment="1">
      <alignment horizontal="left"/>
    </xf>
    <xf numFmtId="49" fontId="17" fillId="0" borderId="2" xfId="1" applyNumberFormat="1" applyFont="1" applyBorder="1" applyAlignment="1">
      <alignment horizontal="center"/>
    </xf>
    <xf numFmtId="49" fontId="17" fillId="0" borderId="0" xfId="1" applyNumberFormat="1" applyFont="1" applyAlignment="1">
      <alignment horizontal="left"/>
    </xf>
    <xf numFmtId="49" fontId="17" fillId="0" borderId="0" xfId="1" applyNumberFormat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36" fillId="0" borderId="2" xfId="1" applyFont="1" applyBorder="1" applyAlignment="1">
      <alignment horizontal="center"/>
    </xf>
    <xf numFmtId="0" fontId="17" fillId="0" borderId="0" xfId="1" applyFont="1"/>
    <xf numFmtId="49" fontId="17" fillId="0" borderId="2" xfId="1" applyNumberFormat="1" applyFont="1" applyBorder="1" applyAlignment="1">
      <alignment horizontal="center" vertical="center"/>
    </xf>
    <xf numFmtId="49" fontId="17" fillId="0" borderId="0" xfId="1" applyNumberFormat="1" applyFont="1" applyAlignment="1">
      <alignment horizontal="left" vertical="center"/>
    </xf>
    <xf numFmtId="0" fontId="35" fillId="0" borderId="0" xfId="1" applyFont="1" applyAlignment="1">
      <alignment horizontal="center"/>
    </xf>
    <xf numFmtId="0" fontId="12" fillId="0" borderId="0" xfId="1" applyFont="1" applyAlignment="1">
      <alignment horizontal="left" wrapText="1"/>
    </xf>
    <xf numFmtId="49" fontId="35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9" fontId="17" fillId="0" borderId="0" xfId="1" applyNumberFormat="1" applyFont="1"/>
    <xf numFmtId="0" fontId="35" fillId="0" borderId="0" xfId="1" applyFont="1" applyAlignment="1">
      <alignment horizontal="left" vertical="center"/>
    </xf>
    <xf numFmtId="49" fontId="17" fillId="0" borderId="0" xfId="1" applyNumberFormat="1" applyFont="1" applyAlignment="1">
      <alignment horizontal="center" vertical="center"/>
    </xf>
    <xf numFmtId="49" fontId="29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5" fillId="0" borderId="0" xfId="1" applyFont="1" applyAlignment="1">
      <alignment horizontal="left" vertical="top"/>
    </xf>
    <xf numFmtId="0" fontId="2" fillId="0" borderId="0" xfId="1" applyFont="1" applyAlignment="1">
      <alignment horizontal="left"/>
    </xf>
    <xf numFmtId="0" fontId="18" fillId="0" borderId="2" xfId="1" applyFont="1" applyBorder="1" applyAlignment="1">
      <alignment horizontal="center"/>
    </xf>
    <xf numFmtId="0" fontId="17" fillId="0" borderId="0" xfId="1" applyFont="1" applyAlignment="1">
      <alignment horizontal="left" wrapText="1"/>
    </xf>
    <xf numFmtId="49" fontId="12" fillId="0" borderId="2" xfId="1" applyNumberFormat="1" applyFont="1" applyBorder="1" applyAlignment="1">
      <alignment horizontal="center"/>
    </xf>
    <xf numFmtId="0" fontId="6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top"/>
    </xf>
    <xf numFmtId="0" fontId="34" fillId="0" borderId="0" xfId="1" applyFont="1" applyAlignment="1">
      <alignment horizontal="centerContinuous"/>
    </xf>
    <xf numFmtId="0" fontId="37" fillId="0" borderId="0" xfId="1" applyFont="1" applyAlignment="1">
      <alignment horizontal="left" vertical="top"/>
    </xf>
    <xf numFmtId="0" fontId="37" fillId="0" borderId="0" xfId="1" applyFont="1" applyAlignment="1">
      <alignment vertical="top"/>
    </xf>
    <xf numFmtId="0" fontId="38" fillId="0" borderId="0" xfId="1" applyFont="1" applyAlignment="1">
      <alignment horizontal="center" vertical="top" wrapText="1"/>
    </xf>
    <xf numFmtId="0" fontId="39" fillId="0" borderId="0" xfId="1" applyFont="1"/>
    <xf numFmtId="0" fontId="18" fillId="0" borderId="0" xfId="1" applyFont="1" applyAlignment="1">
      <alignment horizontal="center" vertical="top"/>
    </xf>
    <xf numFmtId="0" fontId="40" fillId="0" borderId="0" xfId="1" applyFont="1" applyAlignment="1">
      <alignment horizontal="center"/>
    </xf>
    <xf numFmtId="0" fontId="18" fillId="0" borderId="0" xfId="1" applyFont="1" applyAlignment="1">
      <alignment horizontal="center" vertical="top" wrapText="1"/>
    </xf>
    <xf numFmtId="0" fontId="41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B0917357-EB57-4816-A7E0-16C2D7526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</xdr:row>
      <xdr:rowOff>57150</xdr:rowOff>
    </xdr:from>
    <xdr:ext cx="593725" cy="873125"/>
    <xdr:pic>
      <xdr:nvPicPr>
        <xdr:cNvPr id="2" name="Picture 1">
          <a:extLst>
            <a:ext uri="{FF2B5EF4-FFF2-40B4-BE49-F238E27FC236}">
              <a16:creationId xmlns:a16="http://schemas.microsoft.com/office/drawing/2014/main" id="{1925255E-04B0-466A-9DAB-709005B0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81000"/>
          <a:ext cx="593725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100A-EA62-4AC4-8A6C-AA07D97AC18D}">
  <sheetPr>
    <pageSetUpPr fitToPage="1"/>
  </sheetPr>
  <dimension ref="A1:BJ141"/>
  <sheetViews>
    <sheetView tabSelected="1" zoomScale="75" zoomScaleNormal="50" zoomScaleSheetLayoutView="50" workbookViewId="0">
      <selection activeCell="BL123" sqref="BL123"/>
    </sheetView>
  </sheetViews>
  <sheetFormatPr defaultColWidth="10.140625" defaultRowHeight="12.75" x14ac:dyDescent="0.2"/>
  <cols>
    <col min="1" max="5" width="4.42578125" style="1" customWidth="1"/>
    <col min="6" max="6" width="5.28515625" style="1" customWidth="1"/>
    <col min="7" max="8" width="4.42578125" style="1" customWidth="1"/>
    <col min="9" max="9" width="5" style="1" customWidth="1"/>
    <col min="10" max="10" width="4.42578125" style="1" customWidth="1"/>
    <col min="11" max="11" width="4.7109375" style="1" customWidth="1"/>
    <col min="12" max="12" width="4.42578125" style="1" customWidth="1"/>
    <col min="13" max="14" width="4.42578125" style="4" customWidth="1"/>
    <col min="15" max="16" width="4.42578125" style="3" customWidth="1"/>
    <col min="17" max="19" width="4.42578125" style="1" customWidth="1"/>
    <col min="20" max="20" width="5" style="1" customWidth="1"/>
    <col min="21" max="23" width="4.42578125" style="1" customWidth="1"/>
    <col min="24" max="24" width="5.28515625" style="1" customWidth="1"/>
    <col min="25" max="27" width="4.42578125" style="1" customWidth="1"/>
    <col min="28" max="31" width="4.42578125" style="2" customWidth="1"/>
    <col min="32" max="33" width="4.42578125" style="1" customWidth="1"/>
    <col min="34" max="34" width="4.85546875" style="1" customWidth="1"/>
    <col min="35" max="51" width="4.42578125" style="1" customWidth="1"/>
    <col min="52" max="52" width="3.85546875" style="1" customWidth="1"/>
    <col min="53" max="53" width="4.42578125" style="1" customWidth="1"/>
    <col min="54" max="54" width="3.85546875" style="1" customWidth="1"/>
    <col min="55" max="55" width="4" style="1" customWidth="1"/>
    <col min="56" max="56" width="5.42578125" style="1" customWidth="1"/>
    <col min="57" max="57" width="4.42578125" style="1" customWidth="1"/>
    <col min="58" max="58" width="5" style="1" customWidth="1"/>
    <col min="59" max="59" width="6.140625" style="1" customWidth="1"/>
    <col min="60" max="60" width="6" style="1" customWidth="1"/>
    <col min="61" max="62" width="5" style="1" customWidth="1"/>
    <col min="63" max="16384" width="10.140625" style="1"/>
  </cols>
  <sheetData>
    <row r="1" spans="1:62" ht="23.25" customHeight="1" x14ac:dyDescent="0.2">
      <c r="BD1" s="618"/>
      <c r="BE1" s="618"/>
      <c r="BF1" s="618"/>
      <c r="BG1" s="618"/>
      <c r="BH1" s="618"/>
      <c r="BI1" s="618"/>
      <c r="BJ1" s="618"/>
    </row>
    <row r="2" spans="1:62" ht="29.25" customHeight="1" x14ac:dyDescent="0.3">
      <c r="U2" s="617" t="s">
        <v>256</v>
      </c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BD2" s="616"/>
      <c r="BE2" s="614"/>
      <c r="BF2" s="614"/>
      <c r="BG2" s="614"/>
      <c r="BH2" s="614"/>
      <c r="BI2" s="614"/>
      <c r="BJ2" s="614"/>
    </row>
    <row r="3" spans="1:62" s="613" customFormat="1" ht="31.5" customHeight="1" x14ac:dyDescent="0.35">
      <c r="A3" s="615" t="s">
        <v>255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  <c r="AY3" s="615"/>
      <c r="AZ3" s="615"/>
      <c r="BA3" s="615"/>
      <c r="BB3" s="615"/>
      <c r="BC3" s="615"/>
      <c r="BD3" s="614"/>
      <c r="BE3" s="614"/>
      <c r="BF3" s="614"/>
      <c r="BG3" s="614"/>
      <c r="BH3" s="614"/>
      <c r="BI3" s="614"/>
      <c r="BJ3" s="614"/>
    </row>
    <row r="4" spans="1:62" ht="43.5" customHeight="1" x14ac:dyDescent="0.2">
      <c r="A4" s="612" t="s">
        <v>254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</row>
    <row r="5" spans="1:62" ht="27.75" customHeight="1" x14ac:dyDescent="0.25">
      <c r="B5" s="611" t="s">
        <v>253</v>
      </c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09"/>
      <c r="R5" s="609"/>
      <c r="S5" s="609"/>
      <c r="T5" s="609"/>
      <c r="U5" s="608" t="s">
        <v>252</v>
      </c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W5" s="594"/>
      <c r="AX5" s="594"/>
      <c r="AY5" s="594"/>
      <c r="AZ5" s="594"/>
      <c r="BA5" s="594"/>
      <c r="BB5" s="594"/>
      <c r="BC5" s="594"/>
      <c r="BD5" s="607"/>
      <c r="BE5" s="607"/>
      <c r="BF5" s="607"/>
      <c r="BG5" s="607"/>
      <c r="BH5" s="607"/>
      <c r="BI5" s="607"/>
      <c r="BJ5" s="607"/>
    </row>
    <row r="6" spans="1:62" ht="26.25" customHeight="1" x14ac:dyDescent="0.3">
      <c r="A6" s="603"/>
      <c r="B6" s="602" t="s">
        <v>251</v>
      </c>
      <c r="C6" s="601"/>
      <c r="D6" s="601"/>
      <c r="E6" s="601"/>
      <c r="F6" s="601"/>
      <c r="G6" s="601"/>
      <c r="I6" s="601"/>
      <c r="J6" s="601"/>
      <c r="K6" s="601"/>
      <c r="L6" s="601"/>
      <c r="M6" s="601"/>
      <c r="N6" s="601"/>
      <c r="O6" s="601"/>
      <c r="P6" s="601"/>
      <c r="Q6" s="592" t="s">
        <v>250</v>
      </c>
      <c r="R6" s="592"/>
      <c r="S6" s="592"/>
      <c r="T6" s="592"/>
      <c r="U6" s="591" t="s">
        <v>249</v>
      </c>
      <c r="V6" s="591"/>
      <c r="W6" s="591"/>
      <c r="X6" s="591"/>
      <c r="Y6" s="591"/>
      <c r="Z6" s="591"/>
      <c r="AA6" s="591"/>
      <c r="AB6" s="591"/>
      <c r="AC6" s="597" t="s">
        <v>248</v>
      </c>
      <c r="AD6" s="597"/>
      <c r="AE6" s="597"/>
      <c r="AF6" s="597"/>
      <c r="AG6" s="597"/>
      <c r="AH6" s="606" t="s">
        <v>247</v>
      </c>
      <c r="AI6" s="606"/>
      <c r="AJ6" s="606"/>
      <c r="AK6" s="606"/>
      <c r="AL6" s="606"/>
      <c r="AM6" s="606"/>
      <c r="AN6" s="606"/>
      <c r="AO6" s="606"/>
      <c r="AP6" s="606"/>
      <c r="AQ6" s="606"/>
      <c r="AR6" s="606"/>
      <c r="AS6" s="606"/>
      <c r="AT6" s="606"/>
      <c r="AU6" s="606"/>
      <c r="AV6" s="605" t="s">
        <v>246</v>
      </c>
      <c r="AW6" s="605"/>
      <c r="AX6" s="605"/>
      <c r="AY6" s="605"/>
      <c r="AZ6" s="605"/>
      <c r="BA6" s="605"/>
      <c r="BB6" s="605"/>
      <c r="BC6" s="605"/>
      <c r="BD6" s="604" t="s">
        <v>245</v>
      </c>
      <c r="BE6" s="604"/>
      <c r="BF6" s="604"/>
      <c r="BG6" s="604"/>
      <c r="BH6" s="604"/>
      <c r="BI6" s="604"/>
      <c r="BJ6" s="604"/>
    </row>
    <row r="7" spans="1:62" ht="15" customHeight="1" x14ac:dyDescent="0.3">
      <c r="A7" s="603"/>
      <c r="B7" s="602"/>
      <c r="C7" s="601"/>
      <c r="D7" s="601"/>
      <c r="E7" s="601"/>
      <c r="F7" s="601"/>
      <c r="G7" s="601"/>
      <c r="I7" s="601"/>
      <c r="J7" s="601"/>
      <c r="K7" s="601"/>
      <c r="L7" s="601"/>
      <c r="M7" s="601"/>
      <c r="N7" s="601"/>
      <c r="O7" s="601"/>
      <c r="P7" s="601"/>
      <c r="Q7" s="587"/>
      <c r="R7" s="587"/>
      <c r="S7" s="600" t="s">
        <v>244</v>
      </c>
      <c r="T7" s="599"/>
      <c r="U7" s="599"/>
      <c r="V7" s="599"/>
      <c r="W7" s="599"/>
      <c r="X7" s="599"/>
      <c r="Y7" s="599"/>
      <c r="Z7" s="599"/>
      <c r="AA7" s="599"/>
      <c r="AB7" s="599"/>
      <c r="AC7" s="587"/>
      <c r="AD7" s="598"/>
      <c r="AE7" s="597"/>
      <c r="AF7" s="597"/>
      <c r="AG7" s="597"/>
      <c r="AH7" s="596" t="s">
        <v>243</v>
      </c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65"/>
      <c r="AW7" s="594"/>
      <c r="AX7" s="594"/>
      <c r="AY7" s="594"/>
      <c r="AZ7" s="594"/>
      <c r="BA7" s="594"/>
      <c r="BB7" s="594"/>
      <c r="BC7" s="594"/>
      <c r="BD7" s="593"/>
      <c r="BE7" s="593"/>
      <c r="BF7" s="593"/>
      <c r="BG7" s="593"/>
      <c r="BH7" s="593"/>
      <c r="BI7" s="593"/>
      <c r="BJ7" s="593"/>
    </row>
    <row r="8" spans="1:62" ht="20.25" x14ac:dyDescent="0.3">
      <c r="M8" s="560"/>
      <c r="N8" s="560"/>
      <c r="O8" s="18"/>
      <c r="P8" s="18"/>
      <c r="Q8" s="592" t="s">
        <v>242</v>
      </c>
      <c r="R8" s="592"/>
      <c r="S8" s="592"/>
      <c r="T8" s="592"/>
      <c r="U8" s="592"/>
      <c r="V8" s="592"/>
      <c r="W8" s="592"/>
      <c r="X8" s="591" t="s">
        <v>241</v>
      </c>
      <c r="Y8" s="591"/>
      <c r="Z8" s="591"/>
      <c r="AA8" s="591"/>
      <c r="AB8" s="591"/>
      <c r="AC8" s="591"/>
      <c r="AD8" s="591"/>
      <c r="AE8" s="591"/>
      <c r="AF8" s="591"/>
      <c r="AG8" s="591"/>
      <c r="AH8" s="591"/>
      <c r="AI8" s="591"/>
      <c r="AJ8" s="591"/>
      <c r="AK8" s="591"/>
      <c r="AL8" s="591"/>
      <c r="AM8" s="591"/>
      <c r="AN8" s="591"/>
      <c r="AO8" s="591"/>
      <c r="AP8" s="591"/>
      <c r="AQ8" s="591"/>
      <c r="AR8" s="591"/>
      <c r="AS8" s="591"/>
      <c r="AT8" s="591"/>
      <c r="AU8" s="591"/>
      <c r="AV8" s="590" t="s">
        <v>240</v>
      </c>
      <c r="AW8" s="590"/>
      <c r="AX8" s="590"/>
      <c r="AY8" s="590"/>
      <c r="AZ8" s="590"/>
      <c r="BA8" s="590"/>
      <c r="BB8" s="590"/>
      <c r="BC8" s="565"/>
      <c r="BD8" s="589" t="s">
        <v>239</v>
      </c>
      <c r="BE8" s="589"/>
      <c r="BF8" s="589"/>
      <c r="BG8" s="589"/>
      <c r="BH8" s="589"/>
      <c r="BI8" s="589"/>
      <c r="BJ8" s="589"/>
    </row>
    <row r="9" spans="1:62" ht="14.25" customHeight="1" x14ac:dyDescent="0.25">
      <c r="M9" s="560"/>
      <c r="N9" s="560"/>
      <c r="O9" s="18"/>
      <c r="P9" s="588"/>
      <c r="Q9" s="587"/>
      <c r="R9" s="587"/>
      <c r="S9" s="587"/>
      <c r="T9" s="587"/>
      <c r="U9" s="587"/>
      <c r="V9" s="587"/>
      <c r="W9" s="587"/>
      <c r="X9" s="581" t="s">
        <v>238</v>
      </c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65"/>
      <c r="AW9" s="33"/>
      <c r="AX9" s="33"/>
      <c r="AY9" s="33"/>
      <c r="AZ9" s="33"/>
      <c r="BA9" s="33"/>
      <c r="BB9" s="33"/>
      <c r="BC9" s="565"/>
      <c r="BD9" s="565"/>
      <c r="BE9" s="565"/>
      <c r="BF9" s="565"/>
      <c r="BG9" s="565"/>
      <c r="BH9" s="565"/>
      <c r="BI9" s="565"/>
      <c r="BJ9" s="565"/>
    </row>
    <row r="10" spans="1:62" ht="20.25" x14ac:dyDescent="0.3">
      <c r="B10" s="60" t="s">
        <v>237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86" t="s">
        <v>236</v>
      </c>
      <c r="R10" s="586"/>
      <c r="S10" s="586"/>
      <c r="T10" s="586"/>
      <c r="U10" s="586"/>
      <c r="V10" s="586"/>
      <c r="W10" s="586"/>
      <c r="X10" s="585" t="s">
        <v>235</v>
      </c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4" t="s">
        <v>234</v>
      </c>
      <c r="AW10" s="584"/>
      <c r="AX10" s="584"/>
      <c r="AY10" s="584"/>
      <c r="AZ10" s="584"/>
      <c r="BA10" s="584"/>
      <c r="BB10" s="584"/>
      <c r="BC10" s="584"/>
      <c r="BD10" s="583" t="s">
        <v>233</v>
      </c>
      <c r="BE10" s="583"/>
      <c r="BF10" s="583"/>
      <c r="BG10" s="583"/>
      <c r="BH10" s="583"/>
      <c r="BI10" s="583"/>
      <c r="BJ10" s="583"/>
    </row>
    <row r="11" spans="1:62" ht="13.5" customHeight="1" x14ac:dyDescent="0.3">
      <c r="B11" s="6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82"/>
      <c r="R11" s="582"/>
      <c r="S11" s="582"/>
      <c r="T11" s="582"/>
      <c r="U11" s="582"/>
      <c r="V11" s="582"/>
      <c r="W11" s="582"/>
      <c r="X11" s="581" t="s">
        <v>232</v>
      </c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65"/>
      <c r="AW11" s="579"/>
      <c r="AX11" s="579"/>
      <c r="AY11" s="579"/>
      <c r="AZ11" s="579"/>
      <c r="BA11" s="579"/>
      <c r="BB11" s="579"/>
      <c r="BC11" s="579"/>
      <c r="BD11" s="100"/>
      <c r="BE11" s="100"/>
      <c r="BF11" s="100"/>
      <c r="BG11" s="100"/>
      <c r="BH11" s="100"/>
      <c r="BI11" s="100"/>
      <c r="BJ11" s="100"/>
    </row>
    <row r="12" spans="1:62" ht="21" customHeight="1" x14ac:dyDescent="0.3">
      <c r="B12" s="578" t="s">
        <v>231</v>
      </c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1"/>
      <c r="O12" s="560"/>
      <c r="P12" s="560"/>
      <c r="Q12" s="577" t="s">
        <v>230</v>
      </c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4"/>
      <c r="AD12" s="576" t="s">
        <v>229</v>
      </c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4"/>
      <c r="AT12" s="574"/>
      <c r="AU12" s="574"/>
      <c r="AV12" s="573"/>
      <c r="AW12" s="572" t="s">
        <v>228</v>
      </c>
      <c r="AX12" s="572"/>
      <c r="AY12" s="572"/>
      <c r="AZ12" s="572"/>
      <c r="BA12" s="572"/>
      <c r="BB12" s="572"/>
      <c r="BC12" s="572"/>
      <c r="BD12" s="571" t="s">
        <v>227</v>
      </c>
      <c r="BE12" s="571"/>
      <c r="BF12" s="571"/>
      <c r="BG12" s="571"/>
      <c r="BH12" s="571"/>
      <c r="BI12" s="571"/>
      <c r="BJ12" s="571"/>
    </row>
    <row r="13" spans="1:62" ht="17.45" customHeight="1" x14ac:dyDescent="0.3">
      <c r="B13" s="563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1"/>
      <c r="O13" s="560"/>
      <c r="P13" s="560"/>
      <c r="Q13" s="570"/>
      <c r="R13" s="570"/>
      <c r="S13" s="570"/>
      <c r="T13" s="570"/>
      <c r="U13" s="569"/>
      <c r="V13" s="569"/>
      <c r="W13" s="569"/>
      <c r="X13" s="41"/>
      <c r="Y13" s="565"/>
      <c r="Z13" s="565"/>
      <c r="AA13" s="565"/>
      <c r="AB13" s="565"/>
      <c r="AD13" s="568" t="s">
        <v>226</v>
      </c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5"/>
      <c r="AT13" s="565"/>
      <c r="AU13" s="565"/>
      <c r="AV13" s="565"/>
      <c r="AW13" s="565"/>
      <c r="AX13" s="566"/>
      <c r="AY13" s="565"/>
      <c r="AZ13" s="565"/>
      <c r="BA13" s="565"/>
      <c r="BB13" s="565"/>
      <c r="BC13" s="565"/>
      <c r="BD13" s="564" t="s">
        <v>225</v>
      </c>
      <c r="BE13" s="564"/>
      <c r="BF13" s="564"/>
      <c r="BG13" s="564"/>
      <c r="BH13" s="564"/>
      <c r="BI13" s="564"/>
      <c r="BJ13" s="564"/>
    </row>
    <row r="14" spans="1:62" ht="12" customHeight="1" x14ac:dyDescent="0.3">
      <c r="B14" s="563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1"/>
      <c r="O14" s="560"/>
      <c r="P14" s="560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R14" s="557"/>
      <c r="AS14" s="557"/>
      <c r="AT14" s="557"/>
      <c r="AU14" s="557"/>
      <c r="AX14" s="12"/>
      <c r="BD14" s="556"/>
      <c r="BE14" s="556"/>
      <c r="BF14" s="556"/>
      <c r="BG14" s="556"/>
      <c r="BH14" s="556"/>
      <c r="BI14" s="556"/>
      <c r="BJ14" s="556"/>
    </row>
    <row r="15" spans="1:62" ht="22.5" customHeight="1" x14ac:dyDescent="0.3">
      <c r="B15" s="563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1"/>
      <c r="O15" s="560"/>
      <c r="P15" s="560"/>
      <c r="Q15" s="559" t="s">
        <v>224</v>
      </c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8" t="s">
        <v>223</v>
      </c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7"/>
      <c r="AX15" s="12"/>
      <c r="BD15" s="556"/>
      <c r="BE15" s="556"/>
      <c r="BF15" s="556"/>
      <c r="BG15" s="556"/>
      <c r="BH15" s="556"/>
      <c r="BI15" s="556"/>
      <c r="BJ15" s="556"/>
    </row>
    <row r="16" spans="1:62" ht="30" customHeight="1" thickBot="1" x14ac:dyDescent="0.4">
      <c r="A16" s="495" t="s">
        <v>222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5"/>
      <c r="AV16" s="495"/>
      <c r="AW16" s="495"/>
      <c r="AX16" s="12"/>
    </row>
    <row r="17" spans="1:62" ht="18" customHeight="1" x14ac:dyDescent="0.2">
      <c r="A17" s="340"/>
      <c r="B17" s="340"/>
      <c r="C17" s="555" t="s">
        <v>191</v>
      </c>
      <c r="D17" s="554" t="s">
        <v>221</v>
      </c>
      <c r="E17" s="553"/>
      <c r="F17" s="553"/>
      <c r="G17" s="552"/>
      <c r="H17" s="548" t="s">
        <v>220</v>
      </c>
      <c r="I17" s="547"/>
      <c r="J17" s="547"/>
      <c r="K17" s="547"/>
      <c r="L17" s="546"/>
      <c r="M17" s="551" t="s">
        <v>219</v>
      </c>
      <c r="N17" s="550"/>
      <c r="O17" s="550"/>
      <c r="P17" s="550"/>
      <c r="Q17" s="549"/>
      <c r="R17" s="551" t="s">
        <v>218</v>
      </c>
      <c r="S17" s="550"/>
      <c r="T17" s="550"/>
      <c r="U17" s="549"/>
      <c r="V17" s="548" t="s">
        <v>217</v>
      </c>
      <c r="W17" s="547"/>
      <c r="X17" s="547"/>
      <c r="Y17" s="547"/>
      <c r="Z17" s="546"/>
      <c r="AA17" s="548" t="s">
        <v>216</v>
      </c>
      <c r="AB17" s="547"/>
      <c r="AC17" s="547"/>
      <c r="AD17" s="546"/>
      <c r="AE17" s="548" t="s">
        <v>215</v>
      </c>
      <c r="AF17" s="547"/>
      <c r="AG17" s="547"/>
      <c r="AH17" s="546"/>
      <c r="AI17" s="548" t="s">
        <v>214</v>
      </c>
      <c r="AJ17" s="547"/>
      <c r="AK17" s="547"/>
      <c r="AL17" s="546"/>
      <c r="AM17" s="548" t="s">
        <v>213</v>
      </c>
      <c r="AN17" s="547"/>
      <c r="AO17" s="547"/>
      <c r="AP17" s="546"/>
      <c r="AQ17" s="548" t="s">
        <v>212</v>
      </c>
      <c r="AR17" s="547"/>
      <c r="AS17" s="547"/>
      <c r="AT17" s="546"/>
      <c r="AU17" s="548" t="s">
        <v>211</v>
      </c>
      <c r="AV17" s="547"/>
      <c r="AW17" s="547"/>
      <c r="AX17" s="546"/>
      <c r="AY17" s="548" t="s">
        <v>210</v>
      </c>
      <c r="AZ17" s="547"/>
      <c r="BA17" s="547"/>
      <c r="BB17" s="547"/>
      <c r="BC17" s="546"/>
      <c r="BD17" s="340"/>
    </row>
    <row r="18" spans="1:62" ht="18" customHeight="1" thickBot="1" x14ac:dyDescent="0.25">
      <c r="A18" s="340"/>
      <c r="B18" s="340"/>
      <c r="C18" s="545"/>
      <c r="D18" s="543">
        <v>1</v>
      </c>
      <c r="E18" s="541">
        <f>D18+1</f>
        <v>2</v>
      </c>
      <c r="F18" s="541">
        <f>E18+1</f>
        <v>3</v>
      </c>
      <c r="G18" s="540">
        <f>F18+1</f>
        <v>4</v>
      </c>
      <c r="H18" s="543">
        <f>G18+1</f>
        <v>5</v>
      </c>
      <c r="I18" s="541">
        <f>H18+1</f>
        <v>6</v>
      </c>
      <c r="J18" s="541">
        <f>I18+1</f>
        <v>7</v>
      </c>
      <c r="K18" s="541">
        <f>J18+1</f>
        <v>8</v>
      </c>
      <c r="L18" s="540">
        <f>K18+1</f>
        <v>9</v>
      </c>
      <c r="M18" s="543">
        <f>L18+1</f>
        <v>10</v>
      </c>
      <c r="N18" s="541">
        <f>M18+1</f>
        <v>11</v>
      </c>
      <c r="O18" s="541">
        <f>N18+1</f>
        <v>12</v>
      </c>
      <c r="P18" s="541">
        <f>O18+1</f>
        <v>13</v>
      </c>
      <c r="Q18" s="540">
        <f>P18+1</f>
        <v>14</v>
      </c>
      <c r="R18" s="543">
        <f>Q18+1</f>
        <v>15</v>
      </c>
      <c r="S18" s="541">
        <f>R18+1</f>
        <v>16</v>
      </c>
      <c r="T18" s="541">
        <f>S18+1</f>
        <v>17</v>
      </c>
      <c r="U18" s="540">
        <f>T18+1</f>
        <v>18</v>
      </c>
      <c r="V18" s="543">
        <f>U18+1</f>
        <v>19</v>
      </c>
      <c r="W18" s="541">
        <f>V18+1</f>
        <v>20</v>
      </c>
      <c r="X18" s="541">
        <f>W18+1</f>
        <v>21</v>
      </c>
      <c r="Y18" s="541">
        <f>X18+1</f>
        <v>22</v>
      </c>
      <c r="Z18" s="540">
        <f>Y18+1</f>
        <v>23</v>
      </c>
      <c r="AA18" s="543">
        <f>Z18+1</f>
        <v>24</v>
      </c>
      <c r="AB18" s="541">
        <f>AA18+1</f>
        <v>25</v>
      </c>
      <c r="AC18" s="541">
        <f>AB18+1</f>
        <v>26</v>
      </c>
      <c r="AD18" s="540">
        <f>AC18+1</f>
        <v>27</v>
      </c>
      <c r="AE18" s="544">
        <f>AD18+1</f>
        <v>28</v>
      </c>
      <c r="AF18" s="541">
        <f>AE18+1</f>
        <v>29</v>
      </c>
      <c r="AG18" s="541">
        <f>AF18+1</f>
        <v>30</v>
      </c>
      <c r="AH18" s="540">
        <f>AG18+1</f>
        <v>31</v>
      </c>
      <c r="AI18" s="544">
        <f>AH18+1</f>
        <v>32</v>
      </c>
      <c r="AJ18" s="541">
        <f>AI18+1</f>
        <v>33</v>
      </c>
      <c r="AK18" s="541">
        <f>AJ18+1</f>
        <v>34</v>
      </c>
      <c r="AL18" s="540">
        <f>AK18+1</f>
        <v>35</v>
      </c>
      <c r="AM18" s="544">
        <f>AL18+1</f>
        <v>36</v>
      </c>
      <c r="AN18" s="541">
        <f>AM18+1</f>
        <v>37</v>
      </c>
      <c r="AO18" s="541">
        <f>AN18+1</f>
        <v>38</v>
      </c>
      <c r="AP18" s="540">
        <f>AO18+1</f>
        <v>39</v>
      </c>
      <c r="AQ18" s="544">
        <f>AP18+1</f>
        <v>40</v>
      </c>
      <c r="AR18" s="541">
        <f>AQ18+1</f>
        <v>41</v>
      </c>
      <c r="AS18" s="541">
        <f>AR18+1</f>
        <v>42</v>
      </c>
      <c r="AT18" s="540">
        <f>AS18+1</f>
        <v>43</v>
      </c>
      <c r="AU18" s="543">
        <f>AT18+1</f>
        <v>44</v>
      </c>
      <c r="AV18" s="542">
        <f>AU18+1</f>
        <v>45</v>
      </c>
      <c r="AW18" s="541">
        <f>AV18+1</f>
        <v>46</v>
      </c>
      <c r="AX18" s="540">
        <f>AW18+1</f>
        <v>47</v>
      </c>
      <c r="AY18" s="543">
        <f>AX18+1</f>
        <v>48</v>
      </c>
      <c r="AZ18" s="542">
        <f>AY18+1</f>
        <v>49</v>
      </c>
      <c r="BA18" s="541">
        <f>AZ18+1</f>
        <v>50</v>
      </c>
      <c r="BB18" s="541">
        <f>BA18+1</f>
        <v>51</v>
      </c>
      <c r="BC18" s="540">
        <f>BB18+1</f>
        <v>52</v>
      </c>
      <c r="BD18" s="340"/>
    </row>
    <row r="19" spans="1:62" ht="18" customHeight="1" thickTop="1" x14ac:dyDescent="0.2">
      <c r="A19" s="340"/>
      <c r="B19" s="340"/>
      <c r="C19" s="539" t="s">
        <v>178</v>
      </c>
      <c r="D19" s="538"/>
      <c r="E19" s="537"/>
      <c r="F19" s="537"/>
      <c r="G19" s="536"/>
      <c r="H19" s="522"/>
      <c r="I19" s="521"/>
      <c r="J19" s="521">
        <v>18</v>
      </c>
      <c r="K19" s="521"/>
      <c r="L19" s="520"/>
      <c r="M19" s="522"/>
      <c r="N19" s="521"/>
      <c r="O19" s="521"/>
      <c r="P19" s="521"/>
      <c r="Q19" s="520"/>
      <c r="R19" s="522"/>
      <c r="S19" s="521"/>
      <c r="T19" s="521"/>
      <c r="U19" s="520"/>
      <c r="V19" s="521" t="s">
        <v>205</v>
      </c>
      <c r="W19" s="521" t="s">
        <v>205</v>
      </c>
      <c r="X19" s="521" t="s">
        <v>196</v>
      </c>
      <c r="Y19" s="521" t="s">
        <v>196</v>
      </c>
      <c r="Z19" s="520"/>
      <c r="AA19" s="522"/>
      <c r="AB19" s="521"/>
      <c r="AC19" s="521"/>
      <c r="AD19" s="520"/>
      <c r="AE19" s="522"/>
      <c r="AF19" s="521">
        <v>18</v>
      </c>
      <c r="AG19" s="535"/>
      <c r="AH19" s="520"/>
      <c r="AI19" s="522"/>
      <c r="AJ19" s="521"/>
      <c r="AK19" s="521"/>
      <c r="AL19" s="520"/>
      <c r="AM19" s="522"/>
      <c r="AN19" s="521"/>
      <c r="AO19" s="521"/>
      <c r="AP19" s="520"/>
      <c r="AQ19" s="522"/>
      <c r="AR19" s="521" t="s">
        <v>205</v>
      </c>
      <c r="AS19" s="521" t="s">
        <v>205</v>
      </c>
      <c r="AT19" s="521" t="s">
        <v>196</v>
      </c>
      <c r="AU19" s="522" t="s">
        <v>196</v>
      </c>
      <c r="AV19" s="521" t="s">
        <v>196</v>
      </c>
      <c r="AW19" s="521" t="s">
        <v>196</v>
      </c>
      <c r="AX19" s="520" t="s">
        <v>196</v>
      </c>
      <c r="AY19" s="522" t="s">
        <v>196</v>
      </c>
      <c r="AZ19" s="521" t="s">
        <v>196</v>
      </c>
      <c r="BA19" s="521" t="s">
        <v>196</v>
      </c>
      <c r="BB19" s="521" t="s">
        <v>196</v>
      </c>
      <c r="BC19" s="520" t="s">
        <v>196</v>
      </c>
      <c r="BD19" s="340"/>
    </row>
    <row r="20" spans="1:62" ht="18" customHeight="1" x14ac:dyDescent="0.2">
      <c r="A20" s="340"/>
      <c r="B20" s="340"/>
      <c r="C20" s="534" t="s">
        <v>177</v>
      </c>
      <c r="D20" s="533"/>
      <c r="E20" s="532"/>
      <c r="F20" s="532"/>
      <c r="G20" s="531"/>
      <c r="H20" s="529"/>
      <c r="I20" s="528"/>
      <c r="J20" s="528">
        <v>18</v>
      </c>
      <c r="K20" s="528"/>
      <c r="L20" s="530"/>
      <c r="M20" s="529"/>
      <c r="N20" s="528"/>
      <c r="O20" s="528"/>
      <c r="P20" s="528"/>
      <c r="Q20" s="530"/>
      <c r="R20" s="529"/>
      <c r="S20" s="528"/>
      <c r="T20" s="528"/>
      <c r="U20" s="530"/>
      <c r="V20" s="521" t="s">
        <v>205</v>
      </c>
      <c r="W20" s="521" t="s">
        <v>205</v>
      </c>
      <c r="X20" s="521" t="s">
        <v>196</v>
      </c>
      <c r="Y20" s="521" t="s">
        <v>196</v>
      </c>
      <c r="Z20" s="520"/>
      <c r="AA20" s="529"/>
      <c r="AB20" s="528"/>
      <c r="AC20" s="528"/>
      <c r="AD20" s="530"/>
      <c r="AE20" s="529"/>
      <c r="AF20" s="528">
        <v>18</v>
      </c>
      <c r="AG20" s="527"/>
      <c r="AH20" s="524"/>
      <c r="AI20" s="526"/>
      <c r="AJ20" s="525"/>
      <c r="AK20" s="525"/>
      <c r="AL20" s="524"/>
      <c r="AM20" s="522"/>
      <c r="AN20" s="521"/>
      <c r="AO20" s="521"/>
      <c r="AP20" s="520"/>
      <c r="AQ20" s="522"/>
      <c r="AR20" s="521" t="s">
        <v>207</v>
      </c>
      <c r="AS20" s="521" t="s">
        <v>205</v>
      </c>
      <c r="AT20" s="520" t="s">
        <v>205</v>
      </c>
      <c r="AU20" s="522" t="s">
        <v>196</v>
      </c>
      <c r="AV20" s="523" t="s">
        <v>196</v>
      </c>
      <c r="AW20" s="521" t="s">
        <v>196</v>
      </c>
      <c r="AX20" s="520" t="s">
        <v>196</v>
      </c>
      <c r="AY20" s="522" t="s">
        <v>196</v>
      </c>
      <c r="AZ20" s="521" t="s">
        <v>196</v>
      </c>
      <c r="BA20" s="521" t="s">
        <v>196</v>
      </c>
      <c r="BB20" s="521" t="s">
        <v>196</v>
      </c>
      <c r="BC20" s="520" t="s">
        <v>196</v>
      </c>
      <c r="BD20" s="340"/>
    </row>
    <row r="21" spans="1:62" ht="18" customHeight="1" thickBot="1" x14ac:dyDescent="0.25">
      <c r="C21" s="519" t="s">
        <v>176</v>
      </c>
      <c r="D21" s="518"/>
      <c r="E21" s="517"/>
      <c r="F21" s="517"/>
      <c r="G21" s="516"/>
      <c r="H21" s="511"/>
      <c r="I21" s="509"/>
      <c r="J21" s="509">
        <v>18</v>
      </c>
      <c r="K21" s="509"/>
      <c r="L21" s="508"/>
      <c r="M21" s="511"/>
      <c r="N21" s="509"/>
      <c r="O21" s="509"/>
      <c r="P21" s="509"/>
      <c r="Q21" s="508"/>
      <c r="R21" s="511"/>
      <c r="S21" s="509"/>
      <c r="T21" s="509"/>
      <c r="U21" s="508"/>
      <c r="V21" s="511" t="s">
        <v>205</v>
      </c>
      <c r="W21" s="509" t="s">
        <v>205</v>
      </c>
      <c r="X21" s="515" t="s">
        <v>196</v>
      </c>
      <c r="Y21" s="515" t="s">
        <v>196</v>
      </c>
      <c r="Z21" s="514"/>
      <c r="AA21" s="511"/>
      <c r="AB21" s="509"/>
      <c r="AC21" s="509"/>
      <c r="AD21" s="508"/>
      <c r="AE21" s="511"/>
      <c r="AF21" s="509">
        <v>9</v>
      </c>
      <c r="AG21" s="513"/>
      <c r="AH21" s="508"/>
      <c r="AI21" s="511" t="s">
        <v>205</v>
      </c>
      <c r="AJ21" s="509" t="s">
        <v>203</v>
      </c>
      <c r="AK21" s="509" t="s">
        <v>203</v>
      </c>
      <c r="AL21" s="508" t="s">
        <v>203</v>
      </c>
      <c r="AM21" s="512" t="s">
        <v>203</v>
      </c>
      <c r="AN21" s="509" t="s">
        <v>203</v>
      </c>
      <c r="AO21" s="509" t="s">
        <v>201</v>
      </c>
      <c r="AP21" s="510" t="s">
        <v>201</v>
      </c>
      <c r="AQ21" s="511" t="s">
        <v>201</v>
      </c>
      <c r="AR21" s="509" t="s">
        <v>201</v>
      </c>
      <c r="AS21" s="509" t="s">
        <v>198</v>
      </c>
      <c r="AT21" s="508" t="s">
        <v>198</v>
      </c>
      <c r="AU21" s="511"/>
      <c r="AV21" s="510"/>
      <c r="AW21" s="509"/>
      <c r="AX21" s="508"/>
      <c r="AY21" s="511"/>
      <c r="AZ21" s="510"/>
      <c r="BA21" s="509"/>
      <c r="BB21" s="509"/>
      <c r="BC21" s="508"/>
    </row>
    <row r="22" spans="1:62" s="497" customFormat="1" ht="15.75" x14ac:dyDescent="0.25">
      <c r="B22" s="499" t="s">
        <v>209</v>
      </c>
      <c r="F22" s="507"/>
      <c r="G22" s="497" t="s">
        <v>208</v>
      </c>
      <c r="J22" s="506" t="s">
        <v>207</v>
      </c>
      <c r="K22" s="502" t="s">
        <v>206</v>
      </c>
      <c r="L22" s="502"/>
      <c r="M22" s="502"/>
      <c r="N22" s="502"/>
      <c r="O22" s="502"/>
      <c r="P22" s="502"/>
      <c r="Q22" s="502"/>
      <c r="R22" s="505"/>
      <c r="S22" s="504" t="s">
        <v>205</v>
      </c>
      <c r="T22" s="497" t="s">
        <v>204</v>
      </c>
      <c r="X22" s="504" t="s">
        <v>203</v>
      </c>
      <c r="Y22" s="497" t="s">
        <v>202</v>
      </c>
      <c r="AB22" s="504" t="s">
        <v>201</v>
      </c>
      <c r="AC22" s="503" t="s">
        <v>39</v>
      </c>
      <c r="AD22" s="502"/>
      <c r="AE22" s="502"/>
      <c r="AF22" s="502"/>
      <c r="AG22" s="502"/>
      <c r="AH22" s="505"/>
      <c r="AI22" s="504" t="s">
        <v>200</v>
      </c>
      <c r="AJ22" s="503" t="s">
        <v>199</v>
      </c>
      <c r="AK22" s="502"/>
      <c r="AL22" s="502"/>
      <c r="AM22" s="502"/>
      <c r="AN22" s="502"/>
      <c r="AO22" s="502"/>
      <c r="AP22" s="505"/>
      <c r="AQ22" s="504" t="s">
        <v>198</v>
      </c>
      <c r="AR22" s="503" t="s">
        <v>197</v>
      </c>
      <c r="AS22" s="502"/>
      <c r="AT22" s="502"/>
      <c r="AU22" s="502"/>
      <c r="AV22" s="502"/>
      <c r="AW22" s="502"/>
      <c r="AX22" s="502"/>
      <c r="AY22" s="502"/>
      <c r="BA22" s="501" t="s">
        <v>196</v>
      </c>
      <c r="BB22" s="497" t="s">
        <v>195</v>
      </c>
      <c r="BG22" s="499"/>
      <c r="BH22" s="500"/>
      <c r="BI22" s="500"/>
      <c r="BJ22" s="500"/>
    </row>
    <row r="23" spans="1:62" s="497" customFormat="1" ht="12" customHeight="1" x14ac:dyDescent="0.25">
      <c r="A23" s="499"/>
      <c r="I23" s="418"/>
      <c r="J23" s="418"/>
      <c r="AH23" s="418"/>
      <c r="AN23" s="498"/>
    </row>
    <row r="24" spans="1:62" s="421" customFormat="1" ht="18" customHeight="1" thickBot="1" x14ac:dyDescent="0.35">
      <c r="A24" s="495" t="s">
        <v>194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U24" s="495" t="s">
        <v>193</v>
      </c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6"/>
      <c r="AM24" s="495" t="s">
        <v>192</v>
      </c>
      <c r="AN24" s="495"/>
      <c r="AO24" s="495"/>
      <c r="AP24" s="495"/>
      <c r="AQ24" s="495"/>
      <c r="AR24" s="495"/>
      <c r="AS24" s="495"/>
      <c r="AT24" s="495"/>
      <c r="AU24" s="495"/>
      <c r="AV24" s="495"/>
      <c r="AW24" s="495"/>
      <c r="AX24" s="495"/>
      <c r="AY24" s="495"/>
      <c r="AZ24" s="495"/>
      <c r="BA24" s="495"/>
      <c r="BB24" s="495"/>
      <c r="BC24" s="495"/>
      <c r="BD24" s="495"/>
      <c r="BE24" s="495"/>
    </row>
    <row r="25" spans="1:62" s="421" customFormat="1" ht="22.5" customHeight="1" x14ac:dyDescent="0.2">
      <c r="C25" s="494" t="s">
        <v>191</v>
      </c>
      <c r="D25" s="490" t="s">
        <v>190</v>
      </c>
      <c r="E25" s="489"/>
      <c r="F25" s="493" t="s">
        <v>189</v>
      </c>
      <c r="G25" s="489"/>
      <c r="H25" s="492" t="s">
        <v>188</v>
      </c>
      <c r="I25" s="491"/>
      <c r="J25" s="490" t="s">
        <v>187</v>
      </c>
      <c r="K25" s="489"/>
      <c r="L25" s="488" t="s">
        <v>186</v>
      </c>
      <c r="M25" s="487"/>
      <c r="N25" s="486"/>
      <c r="O25" s="485" t="s">
        <v>185</v>
      </c>
      <c r="P25" s="484"/>
      <c r="Q25" s="483" t="s">
        <v>184</v>
      </c>
      <c r="R25" s="482"/>
      <c r="W25" s="481" t="s">
        <v>183</v>
      </c>
      <c r="X25" s="480"/>
      <c r="Y25" s="480"/>
      <c r="Z25" s="480"/>
      <c r="AA25" s="480"/>
      <c r="AB25" s="479"/>
      <c r="AC25" s="478" t="s">
        <v>179</v>
      </c>
      <c r="AD25" s="478"/>
      <c r="AE25" s="478"/>
      <c r="AF25" s="477" t="s">
        <v>182</v>
      </c>
      <c r="AG25" s="476"/>
      <c r="AH25" s="475"/>
      <c r="AM25" s="472" t="s">
        <v>181</v>
      </c>
      <c r="AN25" s="473"/>
      <c r="AO25" s="473"/>
      <c r="AP25" s="473"/>
      <c r="AQ25" s="473"/>
      <c r="AR25" s="473"/>
      <c r="AS25" s="473"/>
      <c r="AT25" s="471"/>
      <c r="AU25" s="474" t="s">
        <v>180</v>
      </c>
      <c r="AV25" s="473"/>
      <c r="AW25" s="473"/>
      <c r="AX25" s="473"/>
      <c r="AY25" s="473"/>
      <c r="AZ25" s="473"/>
      <c r="BA25" s="473"/>
      <c r="BB25" s="473"/>
      <c r="BC25" s="471"/>
      <c r="BD25" s="472" t="s">
        <v>179</v>
      </c>
      <c r="BE25" s="471"/>
    </row>
    <row r="26" spans="1:62" s="421" customFormat="1" ht="23.25" customHeight="1" thickBot="1" x14ac:dyDescent="0.25">
      <c r="C26" s="470"/>
      <c r="D26" s="466"/>
      <c r="E26" s="465"/>
      <c r="F26" s="469"/>
      <c r="G26" s="465"/>
      <c r="H26" s="468"/>
      <c r="I26" s="467"/>
      <c r="J26" s="466"/>
      <c r="K26" s="465"/>
      <c r="L26" s="464"/>
      <c r="M26" s="463"/>
      <c r="N26" s="462"/>
      <c r="O26" s="461"/>
      <c r="P26" s="461"/>
      <c r="Q26" s="460"/>
      <c r="R26" s="459"/>
      <c r="W26" s="458"/>
      <c r="X26" s="457"/>
      <c r="Y26" s="457"/>
      <c r="Z26" s="457"/>
      <c r="AA26" s="457"/>
      <c r="AB26" s="456"/>
      <c r="AC26" s="455"/>
      <c r="AD26" s="455"/>
      <c r="AE26" s="455"/>
      <c r="AF26" s="454"/>
      <c r="AG26" s="453"/>
      <c r="AH26" s="452"/>
      <c r="AM26" s="450"/>
      <c r="AN26" s="451"/>
      <c r="AO26" s="451"/>
      <c r="AP26" s="451"/>
      <c r="AQ26" s="451"/>
      <c r="AR26" s="451"/>
      <c r="AS26" s="451"/>
      <c r="AT26" s="449"/>
      <c r="AU26" s="450"/>
      <c r="AV26" s="451"/>
      <c r="AW26" s="451"/>
      <c r="AX26" s="451"/>
      <c r="AY26" s="451"/>
      <c r="AZ26" s="451"/>
      <c r="BA26" s="451"/>
      <c r="BB26" s="451"/>
      <c r="BC26" s="449"/>
      <c r="BD26" s="450"/>
      <c r="BE26" s="449"/>
    </row>
    <row r="27" spans="1:62" s="421" customFormat="1" ht="16.5" customHeight="1" thickBot="1" x14ac:dyDescent="0.25">
      <c r="C27" s="439" t="s">
        <v>178</v>
      </c>
      <c r="D27" s="447">
        <v>36</v>
      </c>
      <c r="E27" s="446"/>
      <c r="F27" s="447">
        <v>4</v>
      </c>
      <c r="G27" s="446"/>
      <c r="H27" s="448"/>
      <c r="I27" s="448"/>
      <c r="J27" s="437"/>
      <c r="K27" s="436"/>
      <c r="L27" s="437"/>
      <c r="M27" s="438"/>
      <c r="N27" s="436"/>
      <c r="O27" s="447">
        <v>12</v>
      </c>
      <c r="P27" s="446"/>
      <c r="Q27" s="437">
        <v>52</v>
      </c>
      <c r="R27" s="436"/>
      <c r="W27" s="435"/>
      <c r="X27" s="434"/>
      <c r="Y27" s="434"/>
      <c r="Z27" s="434"/>
      <c r="AA27" s="434"/>
      <c r="AB27" s="433"/>
      <c r="AC27" s="432"/>
      <c r="AD27" s="431"/>
      <c r="AE27" s="430"/>
      <c r="AF27" s="432"/>
      <c r="AG27" s="431"/>
      <c r="AH27" s="430"/>
      <c r="AM27" s="429"/>
      <c r="AN27" s="428"/>
      <c r="AO27" s="428"/>
      <c r="AP27" s="428"/>
      <c r="AQ27" s="428"/>
      <c r="AR27" s="428"/>
      <c r="AS27" s="428"/>
      <c r="AT27" s="427"/>
      <c r="AU27" s="445"/>
      <c r="AV27" s="444"/>
      <c r="AW27" s="444"/>
      <c r="AX27" s="444"/>
      <c r="AY27" s="444"/>
      <c r="AZ27" s="444"/>
      <c r="BA27" s="444"/>
      <c r="BB27" s="444"/>
      <c r="BC27" s="443"/>
      <c r="BD27" s="423"/>
      <c r="BE27" s="422"/>
    </row>
    <row r="28" spans="1:62" s="421" customFormat="1" ht="15" customHeight="1" thickBot="1" x14ac:dyDescent="0.25">
      <c r="C28" s="439" t="s">
        <v>177</v>
      </c>
      <c r="D28" s="437">
        <v>36</v>
      </c>
      <c r="E28" s="436"/>
      <c r="F28" s="437">
        <v>5</v>
      </c>
      <c r="G28" s="436"/>
      <c r="H28" s="437"/>
      <c r="I28" s="436"/>
      <c r="J28" s="437"/>
      <c r="K28" s="436"/>
      <c r="L28" s="437"/>
      <c r="M28" s="438"/>
      <c r="N28" s="436"/>
      <c r="O28" s="437">
        <v>11</v>
      </c>
      <c r="P28" s="436"/>
      <c r="Q28" s="437">
        <v>52</v>
      </c>
      <c r="R28" s="436"/>
      <c r="W28" s="435"/>
      <c r="X28" s="434"/>
      <c r="Y28" s="434"/>
      <c r="Z28" s="434"/>
      <c r="AA28" s="434"/>
      <c r="AB28" s="433"/>
      <c r="AC28" s="432"/>
      <c r="AD28" s="431"/>
      <c r="AE28" s="430"/>
      <c r="AF28" s="432"/>
      <c r="AG28" s="431"/>
      <c r="AH28" s="430"/>
      <c r="AM28" s="429"/>
      <c r="AN28" s="428"/>
      <c r="AO28" s="428"/>
      <c r="AP28" s="428"/>
      <c r="AQ28" s="428"/>
      <c r="AR28" s="428"/>
      <c r="AS28" s="428"/>
      <c r="AT28" s="427"/>
      <c r="AU28" s="442"/>
      <c r="AV28" s="441"/>
      <c r="AW28" s="441"/>
      <c r="AX28" s="441"/>
      <c r="AY28" s="441"/>
      <c r="AZ28" s="441"/>
      <c r="BA28" s="441"/>
      <c r="BB28" s="441"/>
      <c r="BC28" s="440"/>
      <c r="BD28" s="423"/>
      <c r="BE28" s="422"/>
    </row>
    <row r="29" spans="1:62" s="421" customFormat="1" ht="15.75" customHeight="1" thickBot="1" x14ac:dyDescent="0.25">
      <c r="C29" s="439" t="s">
        <v>176</v>
      </c>
      <c r="D29" s="437">
        <v>27</v>
      </c>
      <c r="E29" s="436"/>
      <c r="F29" s="437">
        <v>3</v>
      </c>
      <c r="G29" s="436"/>
      <c r="H29" s="438">
        <v>5</v>
      </c>
      <c r="I29" s="438"/>
      <c r="J29" s="437">
        <v>2</v>
      </c>
      <c r="K29" s="436"/>
      <c r="L29" s="437">
        <v>4</v>
      </c>
      <c r="M29" s="438"/>
      <c r="N29" s="436"/>
      <c r="O29" s="437">
        <v>2</v>
      </c>
      <c r="P29" s="436"/>
      <c r="Q29" s="437">
        <v>43</v>
      </c>
      <c r="R29" s="436"/>
      <c r="W29" s="435" t="s">
        <v>175</v>
      </c>
      <c r="X29" s="434"/>
      <c r="Y29" s="434"/>
      <c r="Z29" s="434"/>
      <c r="AA29" s="434"/>
      <c r="AB29" s="433"/>
      <c r="AC29" s="432" t="s">
        <v>174</v>
      </c>
      <c r="AD29" s="431"/>
      <c r="AE29" s="430"/>
      <c r="AF29" s="432" t="s">
        <v>173</v>
      </c>
      <c r="AG29" s="431"/>
      <c r="AH29" s="430"/>
      <c r="AM29" s="429"/>
      <c r="AN29" s="428"/>
      <c r="AO29" s="428"/>
      <c r="AP29" s="428"/>
      <c r="AQ29" s="428"/>
      <c r="AR29" s="428"/>
      <c r="AS29" s="428"/>
      <c r="AT29" s="427"/>
      <c r="AU29" s="426" t="s">
        <v>172</v>
      </c>
      <c r="AV29" s="425"/>
      <c r="AW29" s="425"/>
      <c r="AX29" s="425"/>
      <c r="AY29" s="425"/>
      <c r="AZ29" s="425"/>
      <c r="BA29" s="425"/>
      <c r="BB29" s="425"/>
      <c r="BC29" s="424"/>
      <c r="BD29" s="423">
        <v>6</v>
      </c>
      <c r="BE29" s="422"/>
    </row>
    <row r="30" spans="1:62" s="339" customFormat="1" ht="15.75" customHeight="1" x14ac:dyDescent="0.2">
      <c r="A30" s="418"/>
      <c r="B30" s="418"/>
      <c r="C30" s="420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</row>
    <row r="31" spans="1:62" s="339" customFormat="1" ht="18" customHeight="1" thickBot="1" x14ac:dyDescent="0.25">
      <c r="A31" s="342" t="s">
        <v>171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</row>
    <row r="32" spans="1:62" s="339" customFormat="1" ht="33" customHeight="1" thickBot="1" x14ac:dyDescent="0.25">
      <c r="A32" s="340"/>
      <c r="B32" s="340"/>
      <c r="C32" s="340"/>
      <c r="D32" s="391" t="s">
        <v>170</v>
      </c>
      <c r="E32" s="417"/>
      <c r="F32" s="390"/>
      <c r="G32" s="416" t="s">
        <v>169</v>
      </c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4"/>
      <c r="U32" s="413" t="s">
        <v>168</v>
      </c>
      <c r="V32" s="412"/>
      <c r="W32" s="412"/>
      <c r="X32" s="412"/>
      <c r="Y32" s="412"/>
      <c r="Z32" s="412"/>
      <c r="AA32" s="412"/>
      <c r="AB32" s="412"/>
      <c r="AC32" s="411" t="s">
        <v>167</v>
      </c>
      <c r="AD32" s="410"/>
      <c r="AE32" s="409" t="s">
        <v>166</v>
      </c>
      <c r="AF32" s="409"/>
      <c r="AG32" s="409"/>
      <c r="AH32" s="409"/>
      <c r="AI32" s="409"/>
      <c r="AJ32" s="409"/>
      <c r="AK32" s="409"/>
      <c r="AL32" s="409"/>
      <c r="AM32" s="409"/>
      <c r="AN32" s="408"/>
      <c r="AO32" s="407" t="s">
        <v>165</v>
      </c>
      <c r="AP32" s="406"/>
      <c r="AQ32" s="405" t="s">
        <v>164</v>
      </c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395"/>
      <c r="BD32" s="394"/>
      <c r="BE32" s="394"/>
      <c r="BF32" s="394"/>
      <c r="BG32" s="403"/>
      <c r="BH32" s="403"/>
      <c r="BI32" s="403"/>
      <c r="BJ32" s="340"/>
    </row>
    <row r="33" spans="1:62" s="339" customFormat="1" ht="22.5" customHeight="1" thickBot="1" x14ac:dyDescent="0.25">
      <c r="A33" s="340"/>
      <c r="B33" s="340"/>
      <c r="C33" s="340"/>
      <c r="D33" s="369"/>
      <c r="E33" s="376"/>
      <c r="F33" s="368"/>
      <c r="G33" s="375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3"/>
      <c r="U33" s="383" t="s">
        <v>163</v>
      </c>
      <c r="V33" s="381"/>
      <c r="W33" s="383" t="s">
        <v>162</v>
      </c>
      <c r="X33" s="381"/>
      <c r="Y33" s="402" t="s">
        <v>161</v>
      </c>
      <c r="Z33" s="401"/>
      <c r="AA33" s="401"/>
      <c r="AB33" s="401"/>
      <c r="AC33" s="372"/>
      <c r="AD33" s="371"/>
      <c r="AE33" s="400" t="s">
        <v>160</v>
      </c>
      <c r="AF33" s="366"/>
      <c r="AG33" s="399" t="s">
        <v>159</v>
      </c>
      <c r="AH33" s="399"/>
      <c r="AI33" s="399"/>
      <c r="AJ33" s="399"/>
      <c r="AK33" s="399"/>
      <c r="AL33" s="399"/>
      <c r="AM33" s="399"/>
      <c r="AN33" s="398"/>
      <c r="AO33" s="365"/>
      <c r="AP33" s="364"/>
      <c r="AQ33" s="397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5"/>
      <c r="BD33" s="394"/>
      <c r="BE33" s="394"/>
      <c r="BF33" s="394"/>
      <c r="BG33" s="393"/>
      <c r="BH33" s="393"/>
      <c r="BI33" s="393"/>
      <c r="BJ33" s="340"/>
    </row>
    <row r="34" spans="1:62" s="339" customFormat="1" ht="19.5" customHeight="1" thickBot="1" x14ac:dyDescent="0.25">
      <c r="A34" s="340"/>
      <c r="B34" s="340"/>
      <c r="C34" s="340"/>
      <c r="D34" s="369"/>
      <c r="E34" s="376"/>
      <c r="F34" s="368"/>
      <c r="G34" s="375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3"/>
      <c r="U34" s="367"/>
      <c r="V34" s="366"/>
      <c r="W34" s="367"/>
      <c r="X34" s="366"/>
      <c r="Y34" s="383" t="s">
        <v>158</v>
      </c>
      <c r="Z34" s="381"/>
      <c r="AA34" s="383" t="s">
        <v>157</v>
      </c>
      <c r="AB34" s="392"/>
      <c r="AC34" s="372"/>
      <c r="AD34" s="371"/>
      <c r="AE34" s="370"/>
      <c r="AF34" s="366"/>
      <c r="AG34" s="391" t="s">
        <v>156</v>
      </c>
      <c r="AH34" s="390"/>
      <c r="AI34" s="389" t="s">
        <v>155</v>
      </c>
      <c r="AJ34" s="388"/>
      <c r="AK34" s="387"/>
      <c r="AL34" s="387"/>
      <c r="AM34" s="387"/>
      <c r="AN34" s="386"/>
      <c r="AO34" s="365"/>
      <c r="AP34" s="364"/>
      <c r="AQ34" s="363" t="s">
        <v>154</v>
      </c>
      <c r="AR34" s="362"/>
      <c r="AS34" s="362"/>
      <c r="AT34" s="385"/>
      <c r="AU34" s="363" t="s">
        <v>153</v>
      </c>
      <c r="AV34" s="362"/>
      <c r="AW34" s="362"/>
      <c r="AX34" s="385"/>
      <c r="AY34" s="363" t="s">
        <v>152</v>
      </c>
      <c r="AZ34" s="362"/>
      <c r="BA34" s="362"/>
      <c r="BB34" s="362"/>
      <c r="BC34" s="384"/>
      <c r="BD34" s="342"/>
      <c r="BE34" s="342"/>
      <c r="BF34" s="342"/>
      <c r="BG34" s="341"/>
      <c r="BH34" s="341"/>
      <c r="BI34" s="341"/>
      <c r="BJ34" s="340"/>
    </row>
    <row r="35" spans="1:62" s="339" customFormat="1" ht="24" customHeight="1" thickBot="1" x14ac:dyDescent="0.25">
      <c r="A35" s="340"/>
      <c r="B35" s="340"/>
      <c r="C35" s="340"/>
      <c r="D35" s="369"/>
      <c r="E35" s="376"/>
      <c r="F35" s="368"/>
      <c r="G35" s="375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3"/>
      <c r="U35" s="367"/>
      <c r="V35" s="366"/>
      <c r="W35" s="367"/>
      <c r="X35" s="366"/>
      <c r="Y35" s="367"/>
      <c r="Z35" s="366"/>
      <c r="AA35" s="367"/>
      <c r="AB35" s="370"/>
      <c r="AC35" s="372"/>
      <c r="AD35" s="371"/>
      <c r="AE35" s="370"/>
      <c r="AF35" s="366"/>
      <c r="AG35" s="369"/>
      <c r="AH35" s="368"/>
      <c r="AI35" s="383" t="s">
        <v>151</v>
      </c>
      <c r="AJ35" s="381"/>
      <c r="AK35" s="383" t="s">
        <v>150</v>
      </c>
      <c r="AL35" s="381"/>
      <c r="AM35" s="382" t="s">
        <v>149</v>
      </c>
      <c r="AN35" s="381"/>
      <c r="AO35" s="365"/>
      <c r="AP35" s="364"/>
      <c r="AQ35" s="363" t="s">
        <v>148</v>
      </c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80"/>
      <c r="BD35" s="21"/>
      <c r="BE35" s="21"/>
      <c r="BF35" s="21"/>
      <c r="BG35" s="341"/>
      <c r="BH35" s="341"/>
      <c r="BI35" s="341"/>
      <c r="BJ35" s="340"/>
    </row>
    <row r="36" spans="1:62" s="339" customFormat="1" ht="24" customHeight="1" thickBot="1" x14ac:dyDescent="0.25">
      <c r="A36" s="340"/>
      <c r="B36" s="340"/>
      <c r="C36" s="340"/>
      <c r="D36" s="369"/>
      <c r="E36" s="376"/>
      <c r="F36" s="368"/>
      <c r="G36" s="375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3"/>
      <c r="U36" s="367"/>
      <c r="V36" s="366"/>
      <c r="W36" s="367"/>
      <c r="X36" s="366"/>
      <c r="Y36" s="367"/>
      <c r="Z36" s="366"/>
      <c r="AA36" s="367"/>
      <c r="AB36" s="370"/>
      <c r="AC36" s="372"/>
      <c r="AD36" s="371"/>
      <c r="AE36" s="370"/>
      <c r="AF36" s="366"/>
      <c r="AG36" s="369"/>
      <c r="AH36" s="368"/>
      <c r="AI36" s="367"/>
      <c r="AJ36" s="366"/>
      <c r="AK36" s="367"/>
      <c r="AL36" s="366"/>
      <c r="AM36" s="367"/>
      <c r="AN36" s="366"/>
      <c r="AO36" s="365"/>
      <c r="AP36" s="364"/>
      <c r="AQ36" s="379">
        <v>1</v>
      </c>
      <c r="AR36" s="378"/>
      <c r="AS36" s="377">
        <v>2</v>
      </c>
      <c r="AT36" s="378"/>
      <c r="AU36" s="379">
        <v>3</v>
      </c>
      <c r="AV36" s="378"/>
      <c r="AW36" s="377">
        <v>4</v>
      </c>
      <c r="AX36" s="378"/>
      <c r="AY36" s="379">
        <v>5</v>
      </c>
      <c r="AZ36" s="378"/>
      <c r="BA36" s="377">
        <v>6</v>
      </c>
      <c r="BB36" s="377"/>
      <c r="BC36" s="344"/>
      <c r="BD36" s="343"/>
      <c r="BE36" s="343"/>
      <c r="BF36" s="343"/>
      <c r="BG36" s="341"/>
      <c r="BH36" s="341"/>
      <c r="BI36" s="341"/>
      <c r="BJ36" s="340"/>
    </row>
    <row r="37" spans="1:62" s="339" customFormat="1" ht="24" customHeight="1" thickBot="1" x14ac:dyDescent="0.25">
      <c r="A37" s="340"/>
      <c r="B37" s="340"/>
      <c r="C37" s="340"/>
      <c r="D37" s="369"/>
      <c r="E37" s="376"/>
      <c r="F37" s="368"/>
      <c r="G37" s="375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3"/>
      <c r="U37" s="367"/>
      <c r="V37" s="366"/>
      <c r="W37" s="367"/>
      <c r="X37" s="366"/>
      <c r="Y37" s="367"/>
      <c r="Z37" s="366"/>
      <c r="AA37" s="367"/>
      <c r="AB37" s="370"/>
      <c r="AC37" s="372"/>
      <c r="AD37" s="371"/>
      <c r="AE37" s="370"/>
      <c r="AF37" s="366"/>
      <c r="AG37" s="369"/>
      <c r="AH37" s="368"/>
      <c r="AI37" s="367"/>
      <c r="AJ37" s="366"/>
      <c r="AK37" s="367"/>
      <c r="AL37" s="366"/>
      <c r="AM37" s="367"/>
      <c r="AN37" s="366"/>
      <c r="AO37" s="365"/>
      <c r="AP37" s="364"/>
      <c r="AQ37" s="363" t="s">
        <v>147</v>
      </c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1"/>
      <c r="BD37" s="340"/>
      <c r="BE37" s="340"/>
      <c r="BF37" s="340"/>
      <c r="BG37" s="341"/>
      <c r="BH37" s="341"/>
      <c r="BI37" s="341"/>
      <c r="BJ37" s="340"/>
    </row>
    <row r="38" spans="1:62" s="339" customFormat="1" ht="28.5" customHeight="1" thickBot="1" x14ac:dyDescent="0.25">
      <c r="A38" s="340"/>
      <c r="B38" s="340"/>
      <c r="C38" s="340"/>
      <c r="D38" s="353"/>
      <c r="E38" s="360"/>
      <c r="F38" s="352"/>
      <c r="G38" s="359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7"/>
      <c r="U38" s="351"/>
      <c r="V38" s="350"/>
      <c r="W38" s="351"/>
      <c r="X38" s="350"/>
      <c r="Y38" s="351"/>
      <c r="Z38" s="350"/>
      <c r="AA38" s="351"/>
      <c r="AB38" s="354"/>
      <c r="AC38" s="356"/>
      <c r="AD38" s="355"/>
      <c r="AE38" s="354"/>
      <c r="AF38" s="350"/>
      <c r="AG38" s="353"/>
      <c r="AH38" s="352"/>
      <c r="AI38" s="351"/>
      <c r="AJ38" s="350"/>
      <c r="AK38" s="351"/>
      <c r="AL38" s="350"/>
      <c r="AM38" s="351"/>
      <c r="AN38" s="350"/>
      <c r="AO38" s="349"/>
      <c r="AP38" s="348"/>
      <c r="AQ38" s="347">
        <v>18</v>
      </c>
      <c r="AR38" s="346"/>
      <c r="AS38" s="345">
        <v>18</v>
      </c>
      <c r="AT38" s="346"/>
      <c r="AU38" s="347">
        <v>18</v>
      </c>
      <c r="AV38" s="346"/>
      <c r="AW38" s="345">
        <v>18</v>
      </c>
      <c r="AX38" s="346"/>
      <c r="AY38" s="347">
        <v>18</v>
      </c>
      <c r="AZ38" s="346"/>
      <c r="BA38" s="345">
        <v>18</v>
      </c>
      <c r="BB38" s="345"/>
      <c r="BC38" s="344"/>
      <c r="BD38" s="343"/>
      <c r="BE38" s="342"/>
      <c r="BF38" s="342"/>
      <c r="BG38" s="341"/>
      <c r="BH38" s="341"/>
      <c r="BI38" s="341"/>
      <c r="BJ38" s="340"/>
    </row>
    <row r="39" spans="1:62" s="95" customFormat="1" ht="15.75" customHeight="1" thickBot="1" x14ac:dyDescent="0.3">
      <c r="D39" s="337">
        <v>1</v>
      </c>
      <c r="E39" s="335"/>
      <c r="F39" s="338"/>
      <c r="G39" s="337">
        <v>2</v>
      </c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8"/>
      <c r="U39" s="337">
        <v>3</v>
      </c>
      <c r="V39" s="338"/>
      <c r="W39" s="337">
        <v>4</v>
      </c>
      <c r="X39" s="338"/>
      <c r="Y39" s="337">
        <v>5</v>
      </c>
      <c r="Z39" s="338"/>
      <c r="AA39" s="337">
        <v>6</v>
      </c>
      <c r="AB39" s="338"/>
      <c r="AC39" s="337">
        <v>7</v>
      </c>
      <c r="AD39" s="338"/>
      <c r="AE39" s="337">
        <v>8</v>
      </c>
      <c r="AF39" s="338"/>
      <c r="AG39" s="337">
        <v>9</v>
      </c>
      <c r="AH39" s="338"/>
      <c r="AI39" s="337">
        <v>10</v>
      </c>
      <c r="AJ39" s="338"/>
      <c r="AK39" s="337">
        <v>11</v>
      </c>
      <c r="AL39" s="338"/>
      <c r="AM39" s="337">
        <v>12</v>
      </c>
      <c r="AN39" s="338"/>
      <c r="AO39" s="337">
        <v>13</v>
      </c>
      <c r="AP39" s="338"/>
      <c r="AQ39" s="337">
        <v>14</v>
      </c>
      <c r="AR39" s="335"/>
      <c r="AS39" s="336">
        <v>15</v>
      </c>
      <c r="AT39" s="338"/>
      <c r="AU39" s="337">
        <v>16</v>
      </c>
      <c r="AV39" s="335"/>
      <c r="AW39" s="336">
        <v>17</v>
      </c>
      <c r="AX39" s="338"/>
      <c r="AY39" s="337">
        <v>18</v>
      </c>
      <c r="AZ39" s="335"/>
      <c r="BA39" s="336">
        <v>19</v>
      </c>
      <c r="BB39" s="335"/>
      <c r="BC39" s="334"/>
      <c r="BD39" s="333"/>
      <c r="BE39" s="333"/>
      <c r="BF39" s="333"/>
      <c r="BH39" s="331"/>
      <c r="BI39" s="331"/>
      <c r="BJ39" s="331"/>
    </row>
    <row r="40" spans="1:62" s="95" customFormat="1" ht="18" customHeight="1" thickBot="1" x14ac:dyDescent="0.3">
      <c r="C40" s="179"/>
      <c r="D40" s="268" t="s">
        <v>146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332"/>
      <c r="BD40" s="99"/>
      <c r="BE40" s="99"/>
      <c r="BF40" s="99"/>
      <c r="BH40" s="331"/>
      <c r="BI40" s="331"/>
      <c r="BJ40" s="331"/>
    </row>
    <row r="41" spans="1:62" s="12" customFormat="1" ht="18" customHeight="1" thickBot="1" x14ac:dyDescent="0.3">
      <c r="C41" s="179"/>
      <c r="D41" s="266" t="s">
        <v>145</v>
      </c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330"/>
      <c r="BD41" s="264"/>
      <c r="BE41" s="264"/>
      <c r="BF41" s="264"/>
      <c r="BH41" s="124"/>
      <c r="BI41" s="124"/>
      <c r="BJ41" s="124"/>
    </row>
    <row r="42" spans="1:62" s="12" customFormat="1" ht="18" customHeight="1" x14ac:dyDescent="0.25">
      <c r="A42" s="270"/>
      <c r="B42" s="270"/>
      <c r="C42" s="269"/>
      <c r="D42" s="295" t="s">
        <v>144</v>
      </c>
      <c r="E42" s="294"/>
      <c r="F42" s="293"/>
      <c r="G42" s="329" t="s">
        <v>143</v>
      </c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7"/>
      <c r="U42" s="225" t="s">
        <v>22</v>
      </c>
      <c r="V42" s="224"/>
      <c r="W42" s="232"/>
      <c r="X42" s="226"/>
      <c r="Y42" s="225"/>
      <c r="Z42" s="224"/>
      <c r="AA42" s="232"/>
      <c r="AB42" s="226"/>
      <c r="AC42" s="225">
        <v>18</v>
      </c>
      <c r="AD42" s="224"/>
      <c r="AE42" s="235">
        <f>AC42*30</f>
        <v>540</v>
      </c>
      <c r="AF42" s="227"/>
      <c r="AG42" s="228">
        <f>AI42+AK42+AM42</f>
        <v>288</v>
      </c>
      <c r="AH42" s="235"/>
      <c r="AI42" s="232">
        <v>144</v>
      </c>
      <c r="AJ42" s="226"/>
      <c r="AK42" s="231">
        <v>144</v>
      </c>
      <c r="AL42" s="230"/>
      <c r="AM42" s="230"/>
      <c r="AN42" s="229"/>
      <c r="AO42" s="228">
        <f>AE42-AG42</f>
        <v>252</v>
      </c>
      <c r="AP42" s="227"/>
      <c r="AQ42" s="225">
        <v>6</v>
      </c>
      <c r="AR42" s="224"/>
      <c r="AS42" s="223">
        <v>6</v>
      </c>
      <c r="AT42" s="226"/>
      <c r="AU42" s="225">
        <v>4</v>
      </c>
      <c r="AV42" s="224"/>
      <c r="AW42" s="223"/>
      <c r="AX42" s="226"/>
      <c r="AY42" s="225"/>
      <c r="AZ42" s="224"/>
      <c r="BA42" s="223"/>
      <c r="BB42" s="223"/>
      <c r="BC42" s="138"/>
      <c r="BD42" s="116"/>
      <c r="BE42" s="116"/>
      <c r="BF42" s="116"/>
      <c r="BG42" s="116"/>
      <c r="BH42" s="116"/>
      <c r="BI42" s="209"/>
      <c r="BJ42" s="209"/>
    </row>
    <row r="43" spans="1:62" s="12" customFormat="1" ht="18" customHeight="1" x14ac:dyDescent="0.25">
      <c r="C43" s="179"/>
      <c r="D43" s="195" t="s">
        <v>142</v>
      </c>
      <c r="E43" s="194"/>
      <c r="F43" s="193"/>
      <c r="G43" s="192" t="s">
        <v>141</v>
      </c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0"/>
      <c r="U43" s="184" t="s">
        <v>140</v>
      </c>
      <c r="V43" s="183"/>
      <c r="W43" s="188"/>
      <c r="X43" s="185"/>
      <c r="Y43" s="184"/>
      <c r="Z43" s="183"/>
      <c r="AA43" s="188"/>
      <c r="AB43" s="185"/>
      <c r="AC43" s="184">
        <v>10</v>
      </c>
      <c r="AD43" s="183"/>
      <c r="AE43" s="189">
        <f>AC43*30</f>
        <v>300</v>
      </c>
      <c r="AF43" s="186"/>
      <c r="AG43" s="187">
        <f>AI43+AK43+AM43</f>
        <v>160</v>
      </c>
      <c r="AH43" s="189"/>
      <c r="AI43" s="188">
        <v>88</v>
      </c>
      <c r="AJ43" s="185"/>
      <c r="AK43" s="206">
        <v>36</v>
      </c>
      <c r="AL43" s="205"/>
      <c r="AM43" s="205">
        <v>36</v>
      </c>
      <c r="AN43" s="204"/>
      <c r="AO43" s="187">
        <f>AE43-AG43</f>
        <v>140</v>
      </c>
      <c r="AP43" s="186"/>
      <c r="AQ43" s="184">
        <v>4.4000000000000004</v>
      </c>
      <c r="AR43" s="183"/>
      <c r="AS43" s="182">
        <v>4.4000000000000004</v>
      </c>
      <c r="AT43" s="185"/>
      <c r="AU43" s="184"/>
      <c r="AV43" s="183"/>
      <c r="AW43" s="182"/>
      <c r="AX43" s="185"/>
      <c r="AY43" s="184"/>
      <c r="AZ43" s="183"/>
      <c r="BA43" s="182"/>
      <c r="BB43" s="182"/>
      <c r="BC43" s="138"/>
      <c r="BD43" s="116"/>
      <c r="BE43" s="116"/>
      <c r="BF43" s="116"/>
      <c r="BG43" s="116"/>
      <c r="BH43" s="116"/>
      <c r="BI43" s="209"/>
      <c r="BJ43" s="209"/>
    </row>
    <row r="44" spans="1:62" s="12" customFormat="1" ht="18" customHeight="1" x14ac:dyDescent="0.25">
      <c r="C44" s="179"/>
      <c r="D44" s="261" t="s">
        <v>139</v>
      </c>
      <c r="E44" s="260"/>
      <c r="F44" s="259"/>
      <c r="G44" s="192" t="s">
        <v>138</v>
      </c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0"/>
      <c r="U44" s="184"/>
      <c r="V44" s="183"/>
      <c r="W44" s="188"/>
      <c r="X44" s="185"/>
      <c r="Y44" s="184"/>
      <c r="Z44" s="183"/>
      <c r="AA44" s="188"/>
      <c r="AB44" s="185"/>
      <c r="AC44" s="184">
        <v>3</v>
      </c>
      <c r="AD44" s="183"/>
      <c r="AE44" s="189">
        <f>AC44*30</f>
        <v>90</v>
      </c>
      <c r="AF44" s="186"/>
      <c r="AG44" s="187"/>
      <c r="AH44" s="189"/>
      <c r="AI44" s="188"/>
      <c r="AJ44" s="185"/>
      <c r="AK44" s="206"/>
      <c r="AL44" s="205"/>
      <c r="AM44" s="205"/>
      <c r="AN44" s="204"/>
      <c r="AO44" s="187"/>
      <c r="AP44" s="186"/>
      <c r="AQ44" s="184"/>
      <c r="AR44" s="183"/>
      <c r="AS44" s="182"/>
      <c r="AT44" s="185"/>
      <c r="AU44" s="184"/>
      <c r="AV44" s="183"/>
      <c r="AW44" s="182"/>
      <c r="AX44" s="185"/>
      <c r="AY44" s="184"/>
      <c r="AZ44" s="183"/>
      <c r="BA44" s="182"/>
      <c r="BB44" s="182"/>
      <c r="BC44" s="138"/>
      <c r="BD44" s="116"/>
      <c r="BE44" s="116"/>
      <c r="BF44" s="116"/>
      <c r="BG44" s="116"/>
      <c r="BH44" s="116"/>
      <c r="BI44" s="209"/>
      <c r="BJ44" s="209"/>
    </row>
    <row r="45" spans="1:62" s="12" customFormat="1" ht="18" customHeight="1" x14ac:dyDescent="0.25">
      <c r="C45" s="179"/>
      <c r="D45" s="195" t="s">
        <v>137</v>
      </c>
      <c r="E45" s="194"/>
      <c r="F45" s="193"/>
      <c r="G45" s="192" t="s">
        <v>136</v>
      </c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0"/>
      <c r="U45" s="184"/>
      <c r="V45" s="183"/>
      <c r="W45" s="188">
        <v>4</v>
      </c>
      <c r="X45" s="185"/>
      <c r="Y45" s="184"/>
      <c r="Z45" s="183"/>
      <c r="AA45" s="188"/>
      <c r="AB45" s="185"/>
      <c r="AC45" s="184">
        <v>4</v>
      </c>
      <c r="AD45" s="183"/>
      <c r="AE45" s="189">
        <f>AC45*30</f>
        <v>120</v>
      </c>
      <c r="AF45" s="186"/>
      <c r="AG45" s="187">
        <f>AI45+AK45+AM45</f>
        <v>72</v>
      </c>
      <c r="AH45" s="189"/>
      <c r="AI45" s="188">
        <v>36</v>
      </c>
      <c r="AJ45" s="182"/>
      <c r="AK45" s="206">
        <v>18</v>
      </c>
      <c r="AL45" s="205"/>
      <c r="AM45" s="205">
        <v>18</v>
      </c>
      <c r="AN45" s="204"/>
      <c r="AO45" s="187">
        <f>AE45-AG45</f>
        <v>48</v>
      </c>
      <c r="AP45" s="186"/>
      <c r="AQ45" s="184"/>
      <c r="AR45" s="183"/>
      <c r="AS45" s="182"/>
      <c r="AT45" s="185"/>
      <c r="AU45" s="184"/>
      <c r="AV45" s="183"/>
      <c r="AW45" s="182">
        <v>4</v>
      </c>
      <c r="AX45" s="185"/>
      <c r="AY45" s="184"/>
      <c r="AZ45" s="183"/>
      <c r="BA45" s="182"/>
      <c r="BB45" s="182"/>
      <c r="BC45" s="138"/>
      <c r="BD45" s="116"/>
      <c r="BE45" s="116"/>
      <c r="BF45" s="116"/>
      <c r="BG45" s="181"/>
      <c r="BH45" s="181"/>
      <c r="BI45" s="209"/>
      <c r="BJ45" s="209"/>
    </row>
    <row r="46" spans="1:62" s="12" customFormat="1" ht="18" customHeight="1" x14ac:dyDescent="0.25">
      <c r="C46" s="179"/>
      <c r="D46" s="261" t="s">
        <v>135</v>
      </c>
      <c r="E46" s="260"/>
      <c r="F46" s="259"/>
      <c r="G46" s="192" t="s">
        <v>134</v>
      </c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0"/>
      <c r="U46" s="184"/>
      <c r="V46" s="183"/>
      <c r="W46" s="188">
        <v>3</v>
      </c>
      <c r="X46" s="185"/>
      <c r="Y46" s="184"/>
      <c r="Z46" s="183"/>
      <c r="AA46" s="188"/>
      <c r="AB46" s="185"/>
      <c r="AC46" s="184">
        <v>4</v>
      </c>
      <c r="AD46" s="183"/>
      <c r="AE46" s="189">
        <f>AC46*30</f>
        <v>120</v>
      </c>
      <c r="AF46" s="186"/>
      <c r="AG46" s="198">
        <f>AI46+AK46+AM46</f>
        <v>64</v>
      </c>
      <c r="AH46" s="199"/>
      <c r="AI46" s="188">
        <v>36</v>
      </c>
      <c r="AJ46" s="182"/>
      <c r="AK46" s="206">
        <v>10</v>
      </c>
      <c r="AL46" s="205"/>
      <c r="AM46" s="205">
        <v>18</v>
      </c>
      <c r="AN46" s="204"/>
      <c r="AO46" s="187">
        <f>AE46-AG46</f>
        <v>56</v>
      </c>
      <c r="AP46" s="186"/>
      <c r="AQ46" s="184"/>
      <c r="AR46" s="183"/>
      <c r="AS46" s="182"/>
      <c r="AT46" s="185"/>
      <c r="AU46" s="184">
        <v>3.6</v>
      </c>
      <c r="AV46" s="183"/>
      <c r="AW46" s="182"/>
      <c r="AX46" s="185"/>
      <c r="AY46" s="184"/>
      <c r="AZ46" s="183"/>
      <c r="BA46" s="182"/>
      <c r="BB46" s="182"/>
      <c r="BC46" s="138"/>
      <c r="BD46" s="116"/>
      <c r="BE46" s="116"/>
      <c r="BF46" s="116"/>
      <c r="BG46" s="181"/>
      <c r="BH46" s="181"/>
      <c r="BI46" s="209"/>
      <c r="BJ46" s="209"/>
    </row>
    <row r="47" spans="1:62" s="12" customFormat="1" ht="18" customHeight="1" x14ac:dyDescent="0.25">
      <c r="C47" s="179"/>
      <c r="D47" s="195" t="s">
        <v>133</v>
      </c>
      <c r="E47" s="194"/>
      <c r="F47" s="193"/>
      <c r="G47" s="192" t="s">
        <v>132</v>
      </c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0"/>
      <c r="U47" s="184">
        <v>3</v>
      </c>
      <c r="V47" s="183"/>
      <c r="W47" s="188" t="s">
        <v>55</v>
      </c>
      <c r="X47" s="185"/>
      <c r="Y47" s="184"/>
      <c r="Z47" s="183"/>
      <c r="AA47" s="188"/>
      <c r="AB47" s="185"/>
      <c r="AC47" s="184">
        <v>11</v>
      </c>
      <c r="AD47" s="183"/>
      <c r="AE47" s="189">
        <f>AC47*30</f>
        <v>330</v>
      </c>
      <c r="AF47" s="186"/>
      <c r="AG47" s="187">
        <f>AI47+AK47+AM47</f>
        <v>180</v>
      </c>
      <c r="AH47" s="189"/>
      <c r="AI47" s="188">
        <v>90</v>
      </c>
      <c r="AJ47" s="185"/>
      <c r="AK47" s="206">
        <v>90</v>
      </c>
      <c r="AL47" s="205"/>
      <c r="AM47" s="205"/>
      <c r="AN47" s="204"/>
      <c r="AO47" s="187">
        <f>AE47-AG47</f>
        <v>150</v>
      </c>
      <c r="AP47" s="186"/>
      <c r="AQ47" s="184"/>
      <c r="AR47" s="183"/>
      <c r="AS47" s="182">
        <v>7</v>
      </c>
      <c r="AT47" s="185"/>
      <c r="AU47" s="184">
        <v>3</v>
      </c>
      <c r="AV47" s="183"/>
      <c r="AW47" s="182"/>
      <c r="AX47" s="185"/>
      <c r="AY47" s="184"/>
      <c r="AZ47" s="183"/>
      <c r="BA47" s="182"/>
      <c r="BB47" s="182"/>
      <c r="BC47" s="138"/>
      <c r="BD47" s="116"/>
      <c r="BE47" s="116"/>
      <c r="BF47" s="116"/>
      <c r="BG47" s="181"/>
      <c r="BH47" s="181"/>
      <c r="BI47" s="209"/>
      <c r="BJ47" s="209"/>
    </row>
    <row r="48" spans="1:62" s="33" customFormat="1" ht="18" customHeight="1" thickBot="1" x14ac:dyDescent="0.3">
      <c r="A48" s="137"/>
      <c r="B48" s="137"/>
      <c r="C48" s="136"/>
      <c r="D48" s="178" t="s">
        <v>56</v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6"/>
      <c r="U48" s="326">
        <v>6</v>
      </c>
      <c r="V48" s="325"/>
      <c r="W48" s="323" t="s">
        <v>36</v>
      </c>
      <c r="X48" s="322"/>
      <c r="Y48" s="324"/>
      <c r="Z48" s="323"/>
      <c r="AA48" s="323"/>
      <c r="AB48" s="322"/>
      <c r="AC48" s="321">
        <f>SUM(AC42:AD47)</f>
        <v>50</v>
      </c>
      <c r="AD48" s="320"/>
      <c r="AE48" s="301">
        <f>SUM(AE42:AF47)</f>
        <v>1500</v>
      </c>
      <c r="AF48" s="296"/>
      <c r="AG48" s="297">
        <f>SUM(AG42:AH47)</f>
        <v>764</v>
      </c>
      <c r="AH48" s="301"/>
      <c r="AI48" s="301">
        <f>SUM(AI42:AJ47)</f>
        <v>394</v>
      </c>
      <c r="AJ48" s="296"/>
      <c r="AK48" s="297">
        <f>SUM(AK42:AL47)</f>
        <v>298</v>
      </c>
      <c r="AL48" s="301"/>
      <c r="AM48" s="301">
        <f>SUM(AM42:AN47)</f>
        <v>72</v>
      </c>
      <c r="AN48" s="296"/>
      <c r="AO48" s="319">
        <f>SUM(AO42:AP47)</f>
        <v>646</v>
      </c>
      <c r="AP48" s="318"/>
      <c r="AQ48" s="248">
        <f>SUM(AQ42:AR47)</f>
        <v>10.4</v>
      </c>
      <c r="AR48" s="247"/>
      <c r="AS48" s="246">
        <f>SUM(AS42:AT47)</f>
        <v>17.399999999999999</v>
      </c>
      <c r="AT48" s="249"/>
      <c r="AU48" s="248">
        <f>SUM(AU42:AV47)</f>
        <v>10.6</v>
      </c>
      <c r="AV48" s="247"/>
      <c r="AW48" s="246">
        <f>SUM(AW42:AX47)</f>
        <v>4</v>
      </c>
      <c r="AX48" s="249"/>
      <c r="AY48" s="248">
        <f>SUM(AY42:AZ47)</f>
        <v>0</v>
      </c>
      <c r="AZ48" s="247"/>
      <c r="BA48" s="246">
        <f>SUM(BA42:BB47)</f>
        <v>0</v>
      </c>
      <c r="BB48" s="245"/>
      <c r="BC48" s="154"/>
      <c r="BD48" s="153"/>
      <c r="BE48" s="153"/>
      <c r="BF48" s="153"/>
      <c r="BH48" s="121"/>
      <c r="BI48" s="209"/>
      <c r="BJ48" s="209"/>
    </row>
    <row r="49" spans="3:62" s="12" customFormat="1" ht="18" customHeight="1" thickBot="1" x14ac:dyDescent="0.3">
      <c r="C49" s="179"/>
      <c r="D49" s="266" t="s">
        <v>131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154"/>
      <c r="BD49" s="153"/>
      <c r="BE49" s="264"/>
      <c r="BF49" s="264"/>
      <c r="BH49" s="124"/>
      <c r="BI49" s="124"/>
      <c r="BJ49" s="124"/>
    </row>
    <row r="50" spans="3:62" s="12" customFormat="1" ht="18" customHeight="1" x14ac:dyDescent="0.25">
      <c r="C50" s="196"/>
      <c r="D50" s="295" t="s">
        <v>130</v>
      </c>
      <c r="E50" s="294"/>
      <c r="F50" s="293"/>
      <c r="G50" s="317" t="s">
        <v>129</v>
      </c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5"/>
      <c r="U50" s="213"/>
      <c r="V50" s="212"/>
      <c r="W50" s="211"/>
      <c r="X50" s="214"/>
      <c r="Y50" s="213"/>
      <c r="Z50" s="212"/>
      <c r="AA50" s="211"/>
      <c r="AB50" s="214"/>
      <c r="AC50" s="213">
        <v>4</v>
      </c>
      <c r="AD50" s="212"/>
      <c r="AE50" s="235">
        <f>AC50*30</f>
        <v>120</v>
      </c>
      <c r="AF50" s="227"/>
      <c r="AG50" s="234"/>
      <c r="AH50" s="233"/>
      <c r="AI50" s="211"/>
      <c r="AJ50" s="214"/>
      <c r="AK50" s="230"/>
      <c r="AL50" s="230"/>
      <c r="AM50" s="230"/>
      <c r="AN50" s="229"/>
      <c r="AO50" s="228"/>
      <c r="AP50" s="227"/>
      <c r="AQ50" s="225"/>
      <c r="AR50" s="224"/>
      <c r="AS50" s="223"/>
      <c r="AT50" s="226"/>
      <c r="AU50" s="225"/>
      <c r="AV50" s="224"/>
      <c r="AW50" s="223"/>
      <c r="AX50" s="226"/>
      <c r="AY50" s="225"/>
      <c r="AZ50" s="224"/>
      <c r="BA50" s="223"/>
      <c r="BB50" s="223"/>
      <c r="BC50" s="138"/>
      <c r="BD50" s="116"/>
      <c r="BE50" s="116"/>
      <c r="BF50" s="116"/>
      <c r="BG50" s="116"/>
      <c r="BH50" s="116"/>
      <c r="BI50" s="209"/>
      <c r="BJ50" s="209"/>
    </row>
    <row r="51" spans="3:62" s="12" customFormat="1" ht="18" customHeight="1" x14ac:dyDescent="0.25">
      <c r="C51" s="196"/>
      <c r="D51" s="195" t="s">
        <v>128</v>
      </c>
      <c r="E51" s="194"/>
      <c r="F51" s="193"/>
      <c r="G51" s="192" t="s">
        <v>127</v>
      </c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0"/>
      <c r="U51" s="184"/>
      <c r="V51" s="183"/>
      <c r="W51" s="188"/>
      <c r="X51" s="185"/>
      <c r="Y51" s="184"/>
      <c r="Z51" s="183"/>
      <c r="AA51" s="188"/>
      <c r="AB51" s="185"/>
      <c r="AC51" s="184">
        <v>4</v>
      </c>
      <c r="AD51" s="183"/>
      <c r="AE51" s="189">
        <f>AC51*30</f>
        <v>120</v>
      </c>
      <c r="AF51" s="186"/>
      <c r="AG51" s="198"/>
      <c r="AH51" s="199"/>
      <c r="AI51" s="188"/>
      <c r="AJ51" s="185"/>
      <c r="AK51" s="205"/>
      <c r="AL51" s="205"/>
      <c r="AM51" s="205"/>
      <c r="AN51" s="204"/>
      <c r="AO51" s="187"/>
      <c r="AP51" s="186"/>
      <c r="AQ51" s="184"/>
      <c r="AR51" s="183"/>
      <c r="AS51" s="182"/>
      <c r="AT51" s="185"/>
      <c r="AU51" s="184"/>
      <c r="AV51" s="183"/>
      <c r="AW51" s="182"/>
      <c r="AX51" s="185"/>
      <c r="AY51" s="184"/>
      <c r="AZ51" s="183"/>
      <c r="BA51" s="182"/>
      <c r="BB51" s="182"/>
      <c r="BC51" s="138"/>
      <c r="BD51" s="116"/>
      <c r="BE51" s="116"/>
      <c r="BF51" s="116"/>
      <c r="BG51" s="116"/>
      <c r="BH51" s="116"/>
      <c r="BI51" s="209"/>
      <c r="BJ51" s="209"/>
    </row>
    <row r="52" spans="3:62" s="12" customFormat="1" ht="18" customHeight="1" x14ac:dyDescent="0.25">
      <c r="C52" s="196"/>
      <c r="D52" s="261" t="s">
        <v>126</v>
      </c>
      <c r="E52" s="260"/>
      <c r="F52" s="259"/>
      <c r="G52" s="280" t="s">
        <v>125</v>
      </c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8"/>
      <c r="U52" s="255"/>
      <c r="V52" s="254"/>
      <c r="W52" s="251" t="s">
        <v>124</v>
      </c>
      <c r="X52" s="250"/>
      <c r="Y52" s="255"/>
      <c r="Z52" s="254"/>
      <c r="AA52" s="251"/>
      <c r="AB52" s="250"/>
      <c r="AC52" s="255">
        <v>3</v>
      </c>
      <c r="AD52" s="254"/>
      <c r="AE52" s="301">
        <f>AC52*30</f>
        <v>90</v>
      </c>
      <c r="AF52" s="296"/>
      <c r="AG52" s="297">
        <f>AI52+AK52+AM52</f>
        <v>36</v>
      </c>
      <c r="AH52" s="301"/>
      <c r="AI52" s="251">
        <v>18</v>
      </c>
      <c r="AJ52" s="250"/>
      <c r="AK52" s="300">
        <v>18</v>
      </c>
      <c r="AL52" s="299"/>
      <c r="AM52" s="299"/>
      <c r="AN52" s="298"/>
      <c r="AO52" s="297">
        <f>AE52-AG52</f>
        <v>54</v>
      </c>
      <c r="AP52" s="296"/>
      <c r="AQ52" s="255">
        <v>2</v>
      </c>
      <c r="AR52" s="254"/>
      <c r="AS52" s="277"/>
      <c r="AT52" s="250"/>
      <c r="AU52" s="255"/>
      <c r="AV52" s="254"/>
      <c r="AW52" s="277"/>
      <c r="AX52" s="250"/>
      <c r="AY52" s="255"/>
      <c r="AZ52" s="254"/>
      <c r="BA52" s="277"/>
      <c r="BB52" s="277"/>
      <c r="BC52" s="138"/>
      <c r="BD52" s="116"/>
      <c r="BE52" s="116"/>
      <c r="BF52" s="116"/>
      <c r="BG52" s="116"/>
      <c r="BH52" s="116"/>
      <c r="BI52" s="209"/>
      <c r="BJ52" s="209"/>
    </row>
    <row r="53" spans="3:62" s="12" customFormat="1" ht="18" customHeight="1" x14ac:dyDescent="0.25">
      <c r="C53" s="196"/>
      <c r="D53" s="195" t="s">
        <v>123</v>
      </c>
      <c r="E53" s="194"/>
      <c r="F53" s="193"/>
      <c r="G53" s="314" t="s">
        <v>122</v>
      </c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2"/>
      <c r="U53" s="184"/>
      <c r="V53" s="183"/>
      <c r="W53" s="188"/>
      <c r="X53" s="185"/>
      <c r="Y53" s="184"/>
      <c r="Z53" s="183"/>
      <c r="AA53" s="188"/>
      <c r="AB53" s="185"/>
      <c r="AC53" s="184">
        <v>6.5</v>
      </c>
      <c r="AD53" s="183"/>
      <c r="AE53" s="189">
        <f>AC53*30</f>
        <v>195</v>
      </c>
      <c r="AF53" s="186"/>
      <c r="AG53" s="198"/>
      <c r="AH53" s="199"/>
      <c r="AI53" s="188"/>
      <c r="AJ53" s="185"/>
      <c r="AK53" s="205"/>
      <c r="AL53" s="205"/>
      <c r="AM53" s="205"/>
      <c r="AN53" s="204"/>
      <c r="AO53" s="297"/>
      <c r="AP53" s="296"/>
      <c r="AQ53" s="184"/>
      <c r="AR53" s="183"/>
      <c r="AS53" s="182"/>
      <c r="AT53" s="185"/>
      <c r="AU53" s="184"/>
      <c r="AV53" s="183"/>
      <c r="AW53" s="182"/>
      <c r="AX53" s="185"/>
      <c r="AY53" s="184"/>
      <c r="AZ53" s="183"/>
      <c r="BA53" s="182"/>
      <c r="BB53" s="182"/>
      <c r="BC53" s="138"/>
      <c r="BD53" s="116"/>
      <c r="BE53" s="116"/>
      <c r="BF53" s="116"/>
      <c r="BG53" s="116"/>
      <c r="BH53" s="116"/>
      <c r="BI53" s="209"/>
      <c r="BJ53" s="209"/>
    </row>
    <row r="54" spans="3:62" s="12" customFormat="1" ht="18" customHeight="1" x14ac:dyDescent="0.25">
      <c r="C54" s="196"/>
      <c r="D54" s="261" t="s">
        <v>121</v>
      </c>
      <c r="E54" s="260"/>
      <c r="F54" s="259"/>
      <c r="G54" s="280" t="s">
        <v>120</v>
      </c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8"/>
      <c r="U54" s="255"/>
      <c r="V54" s="254"/>
      <c r="W54" s="251" t="s">
        <v>57</v>
      </c>
      <c r="X54" s="250"/>
      <c r="Y54" s="255"/>
      <c r="Z54" s="254"/>
      <c r="AA54" s="251"/>
      <c r="AB54" s="250"/>
      <c r="AC54" s="255">
        <v>4</v>
      </c>
      <c r="AD54" s="254"/>
      <c r="AE54" s="189">
        <f>AC54*30</f>
        <v>120</v>
      </c>
      <c r="AF54" s="186"/>
      <c r="AG54" s="198">
        <f>AI54+AK54+AM54</f>
        <v>72</v>
      </c>
      <c r="AH54" s="199"/>
      <c r="AI54" s="251">
        <v>36</v>
      </c>
      <c r="AJ54" s="250"/>
      <c r="AK54" s="300">
        <v>36</v>
      </c>
      <c r="AL54" s="299"/>
      <c r="AM54" s="299"/>
      <c r="AN54" s="298"/>
      <c r="AO54" s="187">
        <f>AE54-AG54</f>
        <v>48</v>
      </c>
      <c r="AP54" s="186"/>
      <c r="AQ54" s="255"/>
      <c r="AR54" s="254"/>
      <c r="AS54" s="277"/>
      <c r="AT54" s="250"/>
      <c r="AU54" s="255">
        <v>4</v>
      </c>
      <c r="AV54" s="254"/>
      <c r="AW54" s="277"/>
      <c r="AX54" s="250"/>
      <c r="AY54" s="255"/>
      <c r="AZ54" s="254"/>
      <c r="BA54" s="277"/>
      <c r="BB54" s="277"/>
      <c r="BC54" s="138"/>
      <c r="BD54" s="116"/>
      <c r="BE54" s="116"/>
      <c r="BF54" s="116"/>
      <c r="BG54" s="181"/>
      <c r="BH54" s="181"/>
      <c r="BI54" s="209"/>
      <c r="BJ54" s="209"/>
    </row>
    <row r="55" spans="3:62" s="12" customFormat="1" ht="18" customHeight="1" x14ac:dyDescent="0.25">
      <c r="C55" s="196"/>
      <c r="D55" s="195" t="s">
        <v>119</v>
      </c>
      <c r="E55" s="194"/>
      <c r="F55" s="193"/>
      <c r="G55" s="192" t="s">
        <v>118</v>
      </c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0"/>
      <c r="U55" s="184">
        <v>1</v>
      </c>
      <c r="V55" s="183"/>
      <c r="W55" s="188"/>
      <c r="X55" s="185"/>
      <c r="Y55" s="184"/>
      <c r="Z55" s="183"/>
      <c r="AA55" s="188"/>
      <c r="AB55" s="185"/>
      <c r="AC55" s="184">
        <v>4.5</v>
      </c>
      <c r="AD55" s="183"/>
      <c r="AE55" s="189">
        <f>AC55*30</f>
        <v>135</v>
      </c>
      <c r="AF55" s="186"/>
      <c r="AG55" s="198">
        <f>AI55+AK55+AM55</f>
        <v>64</v>
      </c>
      <c r="AH55" s="199"/>
      <c r="AI55" s="188">
        <v>36</v>
      </c>
      <c r="AJ55" s="185"/>
      <c r="AK55" s="205">
        <v>28</v>
      </c>
      <c r="AL55" s="205"/>
      <c r="AM55" s="205"/>
      <c r="AN55" s="204"/>
      <c r="AO55" s="187">
        <f>AE55-AG55</f>
        <v>71</v>
      </c>
      <c r="AP55" s="186"/>
      <c r="AQ55" s="184">
        <v>3.5</v>
      </c>
      <c r="AR55" s="183"/>
      <c r="AS55" s="182"/>
      <c r="AT55" s="185"/>
      <c r="AU55" s="184"/>
      <c r="AV55" s="183"/>
      <c r="AW55" s="182"/>
      <c r="AX55" s="185"/>
      <c r="AY55" s="184"/>
      <c r="AZ55" s="183"/>
      <c r="BA55" s="182"/>
      <c r="BB55" s="182"/>
      <c r="BC55" s="138"/>
      <c r="BD55" s="116"/>
      <c r="BE55" s="116"/>
      <c r="BF55" s="116"/>
      <c r="BG55" s="116"/>
      <c r="BH55" s="116"/>
      <c r="BI55" s="209"/>
      <c r="BJ55" s="209"/>
    </row>
    <row r="56" spans="3:62" s="12" customFormat="1" ht="18" customHeight="1" x14ac:dyDescent="0.25">
      <c r="C56" s="196"/>
      <c r="D56" s="283" t="s">
        <v>117</v>
      </c>
      <c r="E56" s="282"/>
      <c r="F56" s="281"/>
      <c r="G56" s="192" t="s">
        <v>116</v>
      </c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0"/>
      <c r="U56" s="184">
        <v>2</v>
      </c>
      <c r="V56" s="183"/>
      <c r="W56" s="188">
        <v>1</v>
      </c>
      <c r="X56" s="185"/>
      <c r="Y56" s="184"/>
      <c r="Z56" s="183"/>
      <c r="AA56" s="188"/>
      <c r="AB56" s="185"/>
      <c r="AC56" s="184">
        <v>9</v>
      </c>
      <c r="AD56" s="183"/>
      <c r="AE56" s="189">
        <f>AC56*30</f>
        <v>270</v>
      </c>
      <c r="AF56" s="186"/>
      <c r="AG56" s="198">
        <f>AI56+AK56+AM56</f>
        <v>144</v>
      </c>
      <c r="AH56" s="199"/>
      <c r="AI56" s="188">
        <v>90</v>
      </c>
      <c r="AJ56" s="185"/>
      <c r="AK56" s="205">
        <v>36</v>
      </c>
      <c r="AL56" s="205"/>
      <c r="AM56" s="205">
        <v>18</v>
      </c>
      <c r="AN56" s="204"/>
      <c r="AO56" s="187">
        <f>AE56-AG56</f>
        <v>126</v>
      </c>
      <c r="AP56" s="186"/>
      <c r="AQ56" s="184">
        <v>4</v>
      </c>
      <c r="AR56" s="183"/>
      <c r="AS56" s="182">
        <v>4</v>
      </c>
      <c r="AT56" s="185"/>
      <c r="AU56" s="184"/>
      <c r="AV56" s="183"/>
      <c r="AW56" s="182"/>
      <c r="AX56" s="185"/>
      <c r="AY56" s="184"/>
      <c r="AZ56" s="183"/>
      <c r="BA56" s="182"/>
      <c r="BB56" s="182"/>
      <c r="BC56" s="138"/>
      <c r="BD56" s="116"/>
      <c r="BE56" s="116"/>
      <c r="BF56" s="116"/>
      <c r="BG56" s="181"/>
      <c r="BH56" s="181"/>
      <c r="BI56" s="180"/>
      <c r="BJ56" s="180"/>
    </row>
    <row r="57" spans="3:62" s="12" customFormat="1" ht="18" customHeight="1" x14ac:dyDescent="0.25">
      <c r="C57" s="196"/>
      <c r="D57" s="283" t="s">
        <v>115</v>
      </c>
      <c r="E57" s="282"/>
      <c r="F57" s="281"/>
      <c r="G57" s="192" t="s">
        <v>114</v>
      </c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0"/>
      <c r="U57" s="184">
        <v>4</v>
      </c>
      <c r="V57" s="183"/>
      <c r="W57" s="188" t="s">
        <v>103</v>
      </c>
      <c r="X57" s="185"/>
      <c r="Y57" s="184"/>
      <c r="Z57" s="183"/>
      <c r="AA57" s="188"/>
      <c r="AB57" s="185"/>
      <c r="AC57" s="184">
        <v>7.5</v>
      </c>
      <c r="AD57" s="183"/>
      <c r="AE57" s="189">
        <f>AC57*30</f>
        <v>225</v>
      </c>
      <c r="AF57" s="186"/>
      <c r="AG57" s="198">
        <f>AI57+AK57+AM57</f>
        <v>118</v>
      </c>
      <c r="AH57" s="199"/>
      <c r="AI57" s="188">
        <v>54</v>
      </c>
      <c r="AJ57" s="185"/>
      <c r="AK57" s="205">
        <v>54</v>
      </c>
      <c r="AL57" s="205"/>
      <c r="AM57" s="205">
        <v>10</v>
      </c>
      <c r="AN57" s="204"/>
      <c r="AO57" s="187">
        <f>AE57-AG57</f>
        <v>107</v>
      </c>
      <c r="AP57" s="186"/>
      <c r="AQ57" s="184"/>
      <c r="AR57" s="183"/>
      <c r="AS57" s="182"/>
      <c r="AT57" s="185"/>
      <c r="AU57" s="184"/>
      <c r="AV57" s="183"/>
      <c r="AW57" s="182">
        <v>3</v>
      </c>
      <c r="AX57" s="185"/>
      <c r="AY57" s="184">
        <v>3.5</v>
      </c>
      <c r="AZ57" s="183"/>
      <c r="BA57" s="182"/>
      <c r="BB57" s="182"/>
      <c r="BC57" s="138"/>
      <c r="BD57" s="116"/>
      <c r="BE57" s="116"/>
      <c r="BF57" s="116"/>
      <c r="BG57" s="181"/>
      <c r="BH57" s="181"/>
      <c r="BI57" s="180"/>
      <c r="BJ57" s="180"/>
    </row>
    <row r="58" spans="3:62" s="12" customFormat="1" ht="18" customHeight="1" x14ac:dyDescent="0.25">
      <c r="C58" s="196"/>
      <c r="D58" s="283" t="s">
        <v>113</v>
      </c>
      <c r="E58" s="282"/>
      <c r="F58" s="281"/>
      <c r="G58" s="280" t="s">
        <v>112</v>
      </c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8"/>
      <c r="U58" s="255">
        <v>5</v>
      </c>
      <c r="V58" s="254"/>
      <c r="W58" s="251"/>
      <c r="X58" s="250"/>
      <c r="Y58" s="255"/>
      <c r="Z58" s="254"/>
      <c r="AA58" s="251"/>
      <c r="AB58" s="250"/>
      <c r="AC58" s="255">
        <v>6</v>
      </c>
      <c r="AD58" s="254"/>
      <c r="AE58" s="189">
        <f>AC58*30</f>
        <v>180</v>
      </c>
      <c r="AF58" s="186"/>
      <c r="AG58" s="198">
        <f>AI58+AK58+AM58</f>
        <v>90</v>
      </c>
      <c r="AH58" s="199"/>
      <c r="AI58" s="251">
        <v>54</v>
      </c>
      <c r="AJ58" s="250"/>
      <c r="AK58" s="299">
        <v>36</v>
      </c>
      <c r="AL58" s="299"/>
      <c r="AM58" s="299"/>
      <c r="AN58" s="298"/>
      <c r="AO58" s="187">
        <f>AE58-AG58</f>
        <v>90</v>
      </c>
      <c r="AP58" s="186"/>
      <c r="AQ58" s="255"/>
      <c r="AR58" s="254"/>
      <c r="AS58" s="277"/>
      <c r="AT58" s="250"/>
      <c r="AU58" s="255"/>
      <c r="AV58" s="254"/>
      <c r="AW58" s="277"/>
      <c r="AX58" s="250"/>
      <c r="AY58" s="255">
        <v>5</v>
      </c>
      <c r="AZ58" s="254"/>
      <c r="BA58" s="277"/>
      <c r="BB58" s="277"/>
      <c r="BC58" s="138"/>
      <c r="BD58" s="116"/>
      <c r="BE58" s="116"/>
      <c r="BF58" s="116"/>
      <c r="BG58" s="181"/>
      <c r="BH58" s="181"/>
      <c r="BI58" s="180"/>
      <c r="BJ58" s="180"/>
    </row>
    <row r="59" spans="3:62" s="12" customFormat="1" ht="18" customHeight="1" x14ac:dyDescent="0.25">
      <c r="C59" s="196"/>
      <c r="D59" s="283" t="s">
        <v>111</v>
      </c>
      <c r="E59" s="282"/>
      <c r="F59" s="281"/>
      <c r="G59" s="192" t="s">
        <v>110</v>
      </c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0"/>
      <c r="U59" s="184">
        <v>3</v>
      </c>
      <c r="V59" s="183"/>
      <c r="W59" s="188"/>
      <c r="X59" s="185"/>
      <c r="Y59" s="184"/>
      <c r="Z59" s="183"/>
      <c r="AA59" s="188"/>
      <c r="AB59" s="185"/>
      <c r="AC59" s="184">
        <v>7.5</v>
      </c>
      <c r="AD59" s="183"/>
      <c r="AE59" s="189">
        <f>AC59*30</f>
        <v>225</v>
      </c>
      <c r="AF59" s="186"/>
      <c r="AG59" s="198">
        <f>AI59+AK59+AM59</f>
        <v>62</v>
      </c>
      <c r="AH59" s="199"/>
      <c r="AI59" s="188">
        <v>44</v>
      </c>
      <c r="AJ59" s="185"/>
      <c r="AK59" s="205"/>
      <c r="AL59" s="205"/>
      <c r="AM59" s="205">
        <v>18</v>
      </c>
      <c r="AN59" s="204"/>
      <c r="AO59" s="187">
        <f>AE59-AG59</f>
        <v>163</v>
      </c>
      <c r="AP59" s="186"/>
      <c r="AQ59" s="184"/>
      <c r="AR59" s="183"/>
      <c r="AS59" s="182"/>
      <c r="AT59" s="185"/>
      <c r="AU59" s="184">
        <v>3.4</v>
      </c>
      <c r="AV59" s="183"/>
      <c r="AW59" s="182"/>
      <c r="AX59" s="185"/>
      <c r="AY59" s="184"/>
      <c r="AZ59" s="183"/>
      <c r="BA59" s="182"/>
      <c r="BB59" s="182"/>
      <c r="BC59" s="138"/>
      <c r="BD59" s="116"/>
      <c r="BE59" s="116"/>
      <c r="BF59" s="116"/>
      <c r="BG59" s="181"/>
      <c r="BH59" s="181"/>
      <c r="BI59" s="180"/>
      <c r="BJ59" s="180"/>
    </row>
    <row r="60" spans="3:62" s="12" customFormat="1" ht="18" customHeight="1" x14ac:dyDescent="0.25">
      <c r="C60" s="196"/>
      <c r="D60" s="283" t="s">
        <v>109</v>
      </c>
      <c r="E60" s="282"/>
      <c r="F60" s="281"/>
      <c r="G60" s="192" t="s">
        <v>108</v>
      </c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0"/>
      <c r="U60" s="184">
        <v>5</v>
      </c>
      <c r="V60" s="183"/>
      <c r="W60" s="188"/>
      <c r="X60" s="185"/>
      <c r="Y60" s="184">
        <v>5</v>
      </c>
      <c r="Z60" s="183"/>
      <c r="AA60" s="188"/>
      <c r="AB60" s="185"/>
      <c r="AC60" s="184">
        <v>6.5</v>
      </c>
      <c r="AD60" s="183"/>
      <c r="AE60" s="189">
        <f>AC60*30</f>
        <v>195</v>
      </c>
      <c r="AF60" s="186"/>
      <c r="AG60" s="198">
        <f>AI60+AK60+AM60</f>
        <v>80</v>
      </c>
      <c r="AH60" s="199"/>
      <c r="AI60" s="188">
        <v>44</v>
      </c>
      <c r="AJ60" s="185"/>
      <c r="AK60" s="205"/>
      <c r="AL60" s="205"/>
      <c r="AM60" s="205">
        <v>36</v>
      </c>
      <c r="AN60" s="204"/>
      <c r="AO60" s="187">
        <f>AE60-AG60</f>
        <v>115</v>
      </c>
      <c r="AP60" s="186"/>
      <c r="AQ60" s="184"/>
      <c r="AR60" s="183"/>
      <c r="AS60" s="182"/>
      <c r="AT60" s="185"/>
      <c r="AU60" s="184"/>
      <c r="AV60" s="183"/>
      <c r="AW60" s="182"/>
      <c r="AX60" s="185"/>
      <c r="AY60" s="184">
        <v>4.4000000000000004</v>
      </c>
      <c r="AZ60" s="183"/>
      <c r="BA60" s="182"/>
      <c r="BB60" s="182"/>
      <c r="BC60" s="138"/>
      <c r="BD60" s="116"/>
      <c r="BE60" s="116"/>
      <c r="BF60" s="116"/>
      <c r="BG60" s="181"/>
      <c r="BH60" s="181"/>
      <c r="BI60" s="180"/>
      <c r="BJ60" s="180"/>
    </row>
    <row r="61" spans="3:62" s="12" customFormat="1" ht="36.75" customHeight="1" x14ac:dyDescent="0.25">
      <c r="C61" s="196"/>
      <c r="D61" s="283" t="s">
        <v>107</v>
      </c>
      <c r="E61" s="282"/>
      <c r="F61" s="281"/>
      <c r="G61" s="280" t="s">
        <v>106</v>
      </c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8"/>
      <c r="U61" s="255">
        <v>5</v>
      </c>
      <c r="V61" s="254"/>
      <c r="W61" s="188">
        <v>4</v>
      </c>
      <c r="X61" s="185"/>
      <c r="Y61" s="255"/>
      <c r="Z61" s="254"/>
      <c r="AA61" s="251"/>
      <c r="AB61" s="250"/>
      <c r="AC61" s="255">
        <v>8</v>
      </c>
      <c r="AD61" s="254"/>
      <c r="AE61" s="306">
        <f>AC61*30</f>
        <v>240</v>
      </c>
      <c r="AF61" s="308"/>
      <c r="AG61" s="305">
        <f>AI61+AK61+AM61</f>
        <v>126</v>
      </c>
      <c r="AH61" s="311"/>
      <c r="AI61" s="251">
        <v>54</v>
      </c>
      <c r="AJ61" s="250"/>
      <c r="AK61" s="299"/>
      <c r="AL61" s="299"/>
      <c r="AM61" s="299">
        <v>72</v>
      </c>
      <c r="AN61" s="298"/>
      <c r="AO61" s="305">
        <f>AE61-AG61</f>
        <v>114</v>
      </c>
      <c r="AP61" s="304"/>
      <c r="AQ61" s="255"/>
      <c r="AR61" s="254"/>
      <c r="AS61" s="277"/>
      <c r="AT61" s="250"/>
      <c r="AU61" s="255"/>
      <c r="AV61" s="254"/>
      <c r="AW61" s="277">
        <v>2.5</v>
      </c>
      <c r="AX61" s="250"/>
      <c r="AY61" s="255">
        <v>4.5</v>
      </c>
      <c r="AZ61" s="254"/>
      <c r="BA61" s="277"/>
      <c r="BB61" s="277"/>
      <c r="BC61" s="138"/>
      <c r="BD61" s="116"/>
      <c r="BE61" s="116"/>
      <c r="BF61" s="116"/>
      <c r="BG61" s="181"/>
      <c r="BH61" s="181"/>
      <c r="BI61" s="180"/>
      <c r="BJ61" s="180"/>
    </row>
    <row r="62" spans="3:62" s="12" customFormat="1" ht="18" customHeight="1" x14ac:dyDescent="0.25">
      <c r="C62" s="196"/>
      <c r="D62" s="283" t="s">
        <v>105</v>
      </c>
      <c r="E62" s="282"/>
      <c r="F62" s="281"/>
      <c r="G62" s="192" t="s">
        <v>104</v>
      </c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0"/>
      <c r="U62" s="184">
        <v>4</v>
      </c>
      <c r="V62" s="183"/>
      <c r="W62" s="188" t="s">
        <v>103</v>
      </c>
      <c r="X62" s="185"/>
      <c r="Y62" s="184"/>
      <c r="Z62" s="183"/>
      <c r="AA62" s="188"/>
      <c r="AB62" s="185"/>
      <c r="AC62" s="184">
        <v>7.5</v>
      </c>
      <c r="AD62" s="183"/>
      <c r="AE62" s="189">
        <f>AC62*30</f>
        <v>225</v>
      </c>
      <c r="AF62" s="186"/>
      <c r="AG62" s="198">
        <f>AI62+AK62+AM62</f>
        <v>118</v>
      </c>
      <c r="AH62" s="199"/>
      <c r="AI62" s="188">
        <v>72</v>
      </c>
      <c r="AJ62" s="185"/>
      <c r="AK62" s="205">
        <v>10</v>
      </c>
      <c r="AL62" s="205"/>
      <c r="AM62" s="205">
        <v>36</v>
      </c>
      <c r="AN62" s="204"/>
      <c r="AO62" s="187">
        <f>AE62-AG62</f>
        <v>107</v>
      </c>
      <c r="AP62" s="186"/>
      <c r="AQ62" s="184"/>
      <c r="AR62" s="183"/>
      <c r="AS62" s="182"/>
      <c r="AT62" s="185"/>
      <c r="AU62" s="184"/>
      <c r="AV62" s="183"/>
      <c r="AW62" s="182">
        <v>3.6</v>
      </c>
      <c r="AX62" s="185"/>
      <c r="AY62" s="184">
        <v>3</v>
      </c>
      <c r="AZ62" s="183"/>
      <c r="BA62" s="182"/>
      <c r="BB62" s="182"/>
      <c r="BC62" s="138"/>
      <c r="BD62" s="116"/>
      <c r="BE62" s="116"/>
      <c r="BF62" s="116"/>
      <c r="BG62" s="181"/>
      <c r="BH62" s="181"/>
      <c r="BI62" s="180"/>
      <c r="BJ62" s="180"/>
    </row>
    <row r="63" spans="3:62" s="12" customFormat="1" ht="18" customHeight="1" x14ac:dyDescent="0.25">
      <c r="C63" s="196"/>
      <c r="D63" s="283" t="s">
        <v>102</v>
      </c>
      <c r="E63" s="282"/>
      <c r="F63" s="281"/>
      <c r="G63" s="280" t="s">
        <v>101</v>
      </c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8"/>
      <c r="U63" s="255"/>
      <c r="V63" s="254"/>
      <c r="W63" s="251">
        <v>5</v>
      </c>
      <c r="X63" s="250"/>
      <c r="Y63" s="255"/>
      <c r="Z63" s="254"/>
      <c r="AA63" s="251"/>
      <c r="AB63" s="250"/>
      <c r="AC63" s="255">
        <v>8</v>
      </c>
      <c r="AD63" s="254"/>
      <c r="AE63" s="189">
        <f>AC63*30</f>
        <v>240</v>
      </c>
      <c r="AF63" s="186"/>
      <c r="AG63" s="198">
        <f>AI63+AK63+AM63</f>
        <v>72</v>
      </c>
      <c r="AH63" s="199"/>
      <c r="AI63" s="251">
        <v>54</v>
      </c>
      <c r="AJ63" s="250"/>
      <c r="AK63" s="299"/>
      <c r="AL63" s="299"/>
      <c r="AM63" s="299">
        <v>18</v>
      </c>
      <c r="AN63" s="298"/>
      <c r="AO63" s="187">
        <f>AE63-AG63</f>
        <v>168</v>
      </c>
      <c r="AP63" s="186"/>
      <c r="AQ63" s="255"/>
      <c r="AR63" s="254"/>
      <c r="AS63" s="310"/>
      <c r="AT63" s="309"/>
      <c r="AU63" s="255"/>
      <c r="AV63" s="254"/>
      <c r="AW63" s="277"/>
      <c r="AX63" s="250"/>
      <c r="AY63" s="255">
        <v>4</v>
      </c>
      <c r="AZ63" s="254"/>
      <c r="BA63" s="277"/>
      <c r="BB63" s="277"/>
      <c r="BC63" s="138"/>
      <c r="BD63" s="116"/>
      <c r="BE63" s="116"/>
      <c r="BF63" s="116"/>
      <c r="BG63" s="181"/>
      <c r="BH63" s="181"/>
      <c r="BI63" s="180"/>
      <c r="BJ63" s="180"/>
    </row>
    <row r="64" spans="3:62" s="12" customFormat="1" ht="18" customHeight="1" x14ac:dyDescent="0.25">
      <c r="C64" s="196"/>
      <c r="D64" s="283" t="s">
        <v>100</v>
      </c>
      <c r="E64" s="282"/>
      <c r="F64" s="281"/>
      <c r="G64" s="208" t="s">
        <v>99</v>
      </c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184">
        <v>6</v>
      </c>
      <c r="V64" s="183"/>
      <c r="W64" s="188"/>
      <c r="X64" s="185"/>
      <c r="Y64" s="184"/>
      <c r="Z64" s="183"/>
      <c r="AA64" s="188"/>
      <c r="AB64" s="185"/>
      <c r="AC64" s="184">
        <v>4</v>
      </c>
      <c r="AD64" s="183"/>
      <c r="AE64" s="189">
        <f>AC64*30</f>
        <v>120</v>
      </c>
      <c r="AF64" s="186"/>
      <c r="AG64" s="184">
        <f>AI64+AK64+AM64</f>
        <v>54</v>
      </c>
      <c r="AH64" s="183"/>
      <c r="AI64" s="207">
        <v>28</v>
      </c>
      <c r="AJ64" s="207"/>
      <c r="AK64" s="206"/>
      <c r="AL64" s="205"/>
      <c r="AM64" s="205">
        <v>26</v>
      </c>
      <c r="AN64" s="204"/>
      <c r="AO64" s="184">
        <f>AE64-AG64</f>
        <v>66</v>
      </c>
      <c r="AP64" s="185"/>
      <c r="AQ64" s="184"/>
      <c r="AR64" s="183"/>
      <c r="AS64" s="188"/>
      <c r="AT64" s="185"/>
      <c r="AU64" s="184"/>
      <c r="AV64" s="183"/>
      <c r="AW64" s="188"/>
      <c r="AX64" s="185"/>
      <c r="AY64" s="184"/>
      <c r="AZ64" s="183"/>
      <c r="BA64" s="188">
        <v>6</v>
      </c>
      <c r="BB64" s="182"/>
      <c r="BC64" s="138"/>
      <c r="BD64" s="116"/>
      <c r="BE64" s="116"/>
      <c r="BF64" s="116"/>
      <c r="BG64" s="181"/>
      <c r="BH64" s="181"/>
      <c r="BI64" s="180"/>
      <c r="BJ64" s="180"/>
    </row>
    <row r="65" spans="1:62" s="12" customFormat="1" ht="18" customHeight="1" x14ac:dyDescent="0.25">
      <c r="C65" s="196"/>
      <c r="D65" s="283" t="s">
        <v>98</v>
      </c>
      <c r="E65" s="282"/>
      <c r="F65" s="281"/>
      <c r="G65" s="280" t="s">
        <v>97</v>
      </c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8"/>
      <c r="U65" s="255">
        <v>6</v>
      </c>
      <c r="V65" s="254"/>
      <c r="W65" s="251"/>
      <c r="X65" s="250"/>
      <c r="Y65" s="255"/>
      <c r="Z65" s="254"/>
      <c r="AA65" s="251"/>
      <c r="AB65" s="250"/>
      <c r="AC65" s="255">
        <v>5</v>
      </c>
      <c r="AD65" s="254"/>
      <c r="AE65" s="189">
        <f>AC65*30</f>
        <v>150</v>
      </c>
      <c r="AF65" s="186"/>
      <c r="AG65" s="198">
        <f>AI65+AK65+AM65</f>
        <v>72</v>
      </c>
      <c r="AH65" s="199"/>
      <c r="AI65" s="251">
        <v>54</v>
      </c>
      <c r="AJ65" s="250"/>
      <c r="AK65" s="299">
        <v>18</v>
      </c>
      <c r="AL65" s="299"/>
      <c r="AM65" s="299"/>
      <c r="AN65" s="298"/>
      <c r="AO65" s="187">
        <f>AE65-AG65</f>
        <v>78</v>
      </c>
      <c r="AP65" s="186"/>
      <c r="AQ65" s="255"/>
      <c r="AR65" s="254"/>
      <c r="AS65" s="277"/>
      <c r="AT65" s="250"/>
      <c r="AU65" s="255"/>
      <c r="AV65" s="254"/>
      <c r="AW65" s="277"/>
      <c r="AX65" s="250"/>
      <c r="AY65" s="255"/>
      <c r="AZ65" s="254"/>
      <c r="BA65" s="277">
        <v>8</v>
      </c>
      <c r="BB65" s="277"/>
      <c r="BC65" s="138"/>
      <c r="BD65" s="116"/>
      <c r="BE65" s="116"/>
      <c r="BF65" s="116"/>
      <c r="BG65" s="181"/>
      <c r="BH65" s="181"/>
      <c r="BI65" s="180"/>
      <c r="BJ65" s="180"/>
    </row>
    <row r="66" spans="1:62" s="12" customFormat="1" ht="18" customHeight="1" x14ac:dyDescent="0.25">
      <c r="C66" s="196"/>
      <c r="D66" s="283" t="s">
        <v>96</v>
      </c>
      <c r="E66" s="282"/>
      <c r="F66" s="281"/>
      <c r="G66" s="280" t="s">
        <v>95</v>
      </c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8"/>
      <c r="U66" s="255"/>
      <c r="V66" s="254"/>
      <c r="W66" s="251"/>
      <c r="X66" s="250"/>
      <c r="Y66" s="255"/>
      <c r="Z66" s="254"/>
      <c r="AA66" s="251"/>
      <c r="AB66" s="250"/>
      <c r="AC66" s="255">
        <v>7.5</v>
      </c>
      <c r="AD66" s="254"/>
      <c r="AE66" s="189">
        <f>AC66*30</f>
        <v>225</v>
      </c>
      <c r="AF66" s="186"/>
      <c r="AG66" s="198"/>
      <c r="AH66" s="199"/>
      <c r="AI66" s="251"/>
      <c r="AJ66" s="250"/>
      <c r="AK66" s="299"/>
      <c r="AL66" s="299"/>
      <c r="AM66" s="299"/>
      <c r="AN66" s="298"/>
      <c r="AO66" s="187"/>
      <c r="AP66" s="186"/>
      <c r="AQ66" s="255"/>
      <c r="AR66" s="254"/>
      <c r="AS66" s="277"/>
      <c r="AT66" s="250"/>
      <c r="AU66" s="255"/>
      <c r="AV66" s="254"/>
      <c r="AW66" s="277"/>
      <c r="AX66" s="250"/>
      <c r="AY66" s="255"/>
      <c r="AZ66" s="254"/>
      <c r="BA66" s="277"/>
      <c r="BB66" s="277"/>
      <c r="BC66" s="138"/>
      <c r="BD66" s="116"/>
      <c r="BE66" s="116"/>
      <c r="BF66" s="116"/>
      <c r="BG66" s="181"/>
      <c r="BH66" s="181"/>
      <c r="BI66" s="180"/>
      <c r="BJ66" s="180"/>
    </row>
    <row r="67" spans="1:62" s="12" customFormat="1" ht="36" customHeight="1" x14ac:dyDescent="0.25">
      <c r="C67" s="196"/>
      <c r="D67" s="283" t="s">
        <v>94</v>
      </c>
      <c r="E67" s="282"/>
      <c r="F67" s="281"/>
      <c r="G67" s="192" t="s">
        <v>93</v>
      </c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0"/>
      <c r="U67" s="184"/>
      <c r="V67" s="183"/>
      <c r="W67" s="188" t="s">
        <v>92</v>
      </c>
      <c r="X67" s="185"/>
      <c r="Y67" s="184"/>
      <c r="Z67" s="183"/>
      <c r="AA67" s="188"/>
      <c r="AB67" s="185"/>
      <c r="AC67" s="184">
        <v>10</v>
      </c>
      <c r="AD67" s="183"/>
      <c r="AE67" s="306">
        <f>AC67*30</f>
        <v>300</v>
      </c>
      <c r="AF67" s="308"/>
      <c r="AG67" s="307">
        <f>AI67+AK67+AM67</f>
        <v>108</v>
      </c>
      <c r="AH67" s="306"/>
      <c r="AI67" s="188">
        <v>36</v>
      </c>
      <c r="AJ67" s="185"/>
      <c r="AK67" s="206">
        <v>24</v>
      </c>
      <c r="AL67" s="205"/>
      <c r="AM67" s="205">
        <v>48</v>
      </c>
      <c r="AN67" s="204"/>
      <c r="AO67" s="305">
        <f>AE67-AG67</f>
        <v>192</v>
      </c>
      <c r="AP67" s="304"/>
      <c r="AQ67" s="184"/>
      <c r="AR67" s="183"/>
      <c r="AS67" s="303">
        <v>3</v>
      </c>
      <c r="AT67" s="302"/>
      <c r="AU67" s="184">
        <v>3</v>
      </c>
      <c r="AV67" s="183"/>
      <c r="AW67" s="182"/>
      <c r="AX67" s="185"/>
      <c r="AY67" s="184"/>
      <c r="AZ67" s="183"/>
      <c r="BA67" s="182"/>
      <c r="BB67" s="182"/>
      <c r="BC67" s="138"/>
      <c r="BD67" s="116"/>
      <c r="BE67" s="116"/>
      <c r="BF67" s="116"/>
      <c r="BG67" s="181"/>
      <c r="BH67" s="181"/>
      <c r="BI67" s="180"/>
      <c r="BJ67" s="180"/>
    </row>
    <row r="68" spans="1:62" s="12" customFormat="1" ht="21" customHeight="1" thickBot="1" x14ac:dyDescent="0.3">
      <c r="A68" s="137"/>
      <c r="B68" s="137"/>
      <c r="C68" s="136"/>
      <c r="D68" s="178" t="s">
        <v>56</v>
      </c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6"/>
      <c r="U68" s="255">
        <v>10</v>
      </c>
      <c r="V68" s="254"/>
      <c r="W68" s="251" t="s">
        <v>91</v>
      </c>
      <c r="X68" s="250"/>
      <c r="Y68" s="255">
        <v>1</v>
      </c>
      <c r="Z68" s="254"/>
      <c r="AA68" s="251"/>
      <c r="AB68" s="250"/>
      <c r="AC68" s="255">
        <f>SUM(AC50:AD67)</f>
        <v>112.5</v>
      </c>
      <c r="AD68" s="254"/>
      <c r="AE68" s="251">
        <f>SUM(AE50:AF67)</f>
        <v>3375</v>
      </c>
      <c r="AF68" s="250"/>
      <c r="AG68" s="255">
        <f>SUM(AG50:AH67)</f>
        <v>1216</v>
      </c>
      <c r="AH68" s="254"/>
      <c r="AI68" s="251">
        <f>SUM(AI50:AJ67)</f>
        <v>674</v>
      </c>
      <c r="AJ68" s="250"/>
      <c r="AK68" s="255">
        <f>SUM(AK50:AL67)</f>
        <v>260</v>
      </c>
      <c r="AL68" s="254"/>
      <c r="AM68" s="251">
        <f>SUM(AM50:AN67)</f>
        <v>282</v>
      </c>
      <c r="AN68" s="250"/>
      <c r="AO68" s="255">
        <f>SUM(AO50:AP67)</f>
        <v>1499</v>
      </c>
      <c r="AP68" s="250"/>
      <c r="AQ68" s="255">
        <f>SUM(AQ50:AR67)</f>
        <v>9.5</v>
      </c>
      <c r="AR68" s="254"/>
      <c r="AS68" s="251">
        <f>SUM(AS50:AT67)</f>
        <v>7</v>
      </c>
      <c r="AT68" s="250"/>
      <c r="AU68" s="255">
        <f>SUM(AU50:AV67)</f>
        <v>10.4</v>
      </c>
      <c r="AV68" s="254"/>
      <c r="AW68" s="251">
        <f>SUM(AW50:AX67)</f>
        <v>9.1</v>
      </c>
      <c r="AX68" s="250"/>
      <c r="AY68" s="255">
        <f>SUM(AY50:AZ67)</f>
        <v>24.4</v>
      </c>
      <c r="AZ68" s="254"/>
      <c r="BA68" s="251">
        <f>SUM(BA50:BB67)</f>
        <v>14</v>
      </c>
      <c r="BB68" s="277"/>
      <c r="BC68" s="138"/>
      <c r="BD68" s="116"/>
      <c r="BE68" s="116"/>
      <c r="BF68" s="116"/>
      <c r="BG68" s="181"/>
      <c r="BH68" s="181"/>
      <c r="BI68" s="180"/>
      <c r="BJ68" s="180"/>
    </row>
    <row r="69" spans="1:62" s="12" customFormat="1" ht="18" customHeight="1" thickBot="1" x14ac:dyDescent="0.3">
      <c r="C69" s="179"/>
      <c r="D69" s="266" t="s">
        <v>90</v>
      </c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138"/>
      <c r="BD69" s="116"/>
      <c r="BE69" s="264"/>
      <c r="BF69" s="264"/>
      <c r="BG69" s="181"/>
      <c r="BH69" s="181"/>
      <c r="BI69" s="180"/>
      <c r="BJ69" s="180"/>
    </row>
    <row r="70" spans="1:62" s="12" customFormat="1" ht="18" customHeight="1" x14ac:dyDescent="0.25">
      <c r="C70" s="196"/>
      <c r="D70" s="295" t="s">
        <v>89</v>
      </c>
      <c r="E70" s="294"/>
      <c r="F70" s="293"/>
      <c r="G70" s="280" t="s">
        <v>88</v>
      </c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8"/>
      <c r="U70" s="255"/>
      <c r="V70" s="254"/>
      <c r="W70" s="251">
        <v>3</v>
      </c>
      <c r="X70" s="250"/>
      <c r="Y70" s="255"/>
      <c r="Z70" s="254"/>
      <c r="AA70" s="251"/>
      <c r="AB70" s="250"/>
      <c r="AC70" s="255">
        <v>2</v>
      </c>
      <c r="AD70" s="254"/>
      <c r="AE70" s="301">
        <f>AC70*30</f>
        <v>60</v>
      </c>
      <c r="AF70" s="296"/>
      <c r="AG70" s="297">
        <f>AI70+AK70+AM70</f>
        <v>36</v>
      </c>
      <c r="AH70" s="301"/>
      <c r="AI70" s="251">
        <v>18</v>
      </c>
      <c r="AJ70" s="250"/>
      <c r="AK70" s="300">
        <v>18</v>
      </c>
      <c r="AL70" s="299"/>
      <c r="AM70" s="299"/>
      <c r="AN70" s="298"/>
      <c r="AO70" s="297">
        <f>AE70-AG70</f>
        <v>24</v>
      </c>
      <c r="AP70" s="296"/>
      <c r="AQ70" s="255"/>
      <c r="AR70" s="254"/>
      <c r="AS70" s="277"/>
      <c r="AT70" s="250"/>
      <c r="AU70" s="255">
        <v>2</v>
      </c>
      <c r="AV70" s="254"/>
      <c r="AW70" s="277"/>
      <c r="AX70" s="250"/>
      <c r="AY70" s="255"/>
      <c r="AZ70" s="254"/>
      <c r="BA70" s="277"/>
      <c r="BB70" s="277"/>
      <c r="BC70" s="138"/>
      <c r="BD70" s="116"/>
      <c r="BE70" s="116"/>
      <c r="BF70" s="116"/>
      <c r="BG70" s="181"/>
      <c r="BH70" s="181"/>
      <c r="BI70" s="180"/>
      <c r="BJ70" s="180"/>
    </row>
    <row r="71" spans="1:62" s="12" customFormat="1" ht="18" customHeight="1" thickBot="1" x14ac:dyDescent="0.3">
      <c r="C71" s="179"/>
      <c r="D71" s="178" t="s">
        <v>56</v>
      </c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6"/>
      <c r="U71" s="255"/>
      <c r="V71" s="254"/>
      <c r="W71" s="251">
        <v>1</v>
      </c>
      <c r="X71" s="250"/>
      <c r="Y71" s="255"/>
      <c r="Z71" s="254"/>
      <c r="AA71" s="251"/>
      <c r="AB71" s="250"/>
      <c r="AC71" s="255">
        <f>SUM(AC70:AD70)</f>
        <v>2</v>
      </c>
      <c r="AD71" s="254"/>
      <c r="AE71" s="251">
        <f>SUM(AE70:AF70)</f>
        <v>60</v>
      </c>
      <c r="AF71" s="250"/>
      <c r="AG71" s="255">
        <f>SUM(AG70:AH70)</f>
        <v>36</v>
      </c>
      <c r="AH71" s="254"/>
      <c r="AI71" s="251">
        <f>SUM(AI70:AJ70)</f>
        <v>18</v>
      </c>
      <c r="AJ71" s="250"/>
      <c r="AK71" s="255">
        <f>SUM(AK70:AL70)</f>
        <v>18</v>
      </c>
      <c r="AL71" s="254"/>
      <c r="AM71" s="251">
        <f>SUM(AM70:AN70)</f>
        <v>0</v>
      </c>
      <c r="AN71" s="250"/>
      <c r="AO71" s="255">
        <f>SUM(AO70:AP70)</f>
        <v>24</v>
      </c>
      <c r="AP71" s="250"/>
      <c r="AQ71" s="255">
        <f>SUM(AQ70:AR70)</f>
        <v>0</v>
      </c>
      <c r="AR71" s="254"/>
      <c r="AS71" s="251">
        <f>SUM(AS70:AT70)</f>
        <v>0</v>
      </c>
      <c r="AT71" s="250"/>
      <c r="AU71" s="255">
        <f>SUM(AU70:AV70)</f>
        <v>2</v>
      </c>
      <c r="AV71" s="254"/>
      <c r="AW71" s="251">
        <f>SUM(AW70:AX70)</f>
        <v>0</v>
      </c>
      <c r="AX71" s="250"/>
      <c r="AY71" s="255">
        <f>SUM(AY70:AZ70)</f>
        <v>0</v>
      </c>
      <c r="AZ71" s="254"/>
      <c r="BA71" s="251">
        <f>SUM(BA70:BB70)</f>
        <v>0</v>
      </c>
      <c r="BB71" s="277"/>
      <c r="BC71" s="138"/>
      <c r="BD71" s="116"/>
      <c r="BE71" s="116"/>
      <c r="BF71" s="116"/>
      <c r="BG71" s="181"/>
      <c r="BH71" s="181"/>
      <c r="BI71" s="180"/>
      <c r="BJ71" s="180"/>
    </row>
    <row r="72" spans="1:62" s="12" customFormat="1" ht="18" customHeight="1" thickBot="1" x14ac:dyDescent="0.3">
      <c r="C72" s="179"/>
      <c r="D72" s="244" t="s">
        <v>87</v>
      </c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138"/>
      <c r="BD72" s="116"/>
      <c r="BE72" s="242"/>
      <c r="BF72" s="242"/>
      <c r="BG72" s="181"/>
      <c r="BH72" s="181"/>
      <c r="BI72" s="180"/>
      <c r="BJ72" s="180"/>
    </row>
    <row r="73" spans="1:62" s="12" customFormat="1" ht="18" customHeight="1" x14ac:dyDescent="0.25">
      <c r="C73" s="196"/>
      <c r="D73" s="295" t="s">
        <v>86</v>
      </c>
      <c r="E73" s="294"/>
      <c r="F73" s="293"/>
      <c r="G73" s="292" t="s">
        <v>85</v>
      </c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0"/>
      <c r="U73" s="213"/>
      <c r="V73" s="212"/>
      <c r="W73" s="211">
        <v>2</v>
      </c>
      <c r="X73" s="214"/>
      <c r="Y73" s="213"/>
      <c r="Z73" s="212"/>
      <c r="AA73" s="211"/>
      <c r="AB73" s="214"/>
      <c r="AC73" s="289">
        <v>2</v>
      </c>
      <c r="AD73" s="288"/>
      <c r="AE73" s="235">
        <f>AC73*30</f>
        <v>60</v>
      </c>
      <c r="AF73" s="227"/>
      <c r="AG73" s="287">
        <f>AI73+AK73+AM73</f>
        <v>18</v>
      </c>
      <c r="AH73" s="286"/>
      <c r="AI73" s="211">
        <v>18</v>
      </c>
      <c r="AJ73" s="214"/>
      <c r="AK73" s="216"/>
      <c r="AL73" s="216"/>
      <c r="AM73" s="216"/>
      <c r="AN73" s="215"/>
      <c r="AO73" s="285">
        <f>AE73-AG73</f>
        <v>42</v>
      </c>
      <c r="AP73" s="284"/>
      <c r="AQ73" s="213"/>
      <c r="AR73" s="212"/>
      <c r="AS73" s="210">
        <v>1</v>
      </c>
      <c r="AT73" s="214"/>
      <c r="AU73" s="213"/>
      <c r="AV73" s="212"/>
      <c r="AW73" s="210"/>
      <c r="AX73" s="214"/>
      <c r="AY73" s="213"/>
      <c r="AZ73" s="212"/>
      <c r="BA73" s="210"/>
      <c r="BB73" s="210"/>
      <c r="BC73" s="138"/>
      <c r="BD73" s="116"/>
      <c r="BE73" s="116"/>
      <c r="BF73" s="116"/>
      <c r="BG73" s="181"/>
      <c r="BH73" s="181"/>
      <c r="BI73" s="180"/>
      <c r="BJ73" s="180"/>
    </row>
    <row r="74" spans="1:62" s="12" customFormat="1" ht="18" customHeight="1" x14ac:dyDescent="0.25">
      <c r="C74" s="196"/>
      <c r="D74" s="195" t="s">
        <v>84</v>
      </c>
      <c r="E74" s="194"/>
      <c r="F74" s="193"/>
      <c r="G74" s="192" t="s">
        <v>83</v>
      </c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0"/>
      <c r="U74" s="184"/>
      <c r="V74" s="183"/>
      <c r="W74" s="188">
        <v>1</v>
      </c>
      <c r="X74" s="185"/>
      <c r="Y74" s="184"/>
      <c r="Z74" s="183"/>
      <c r="AA74" s="188"/>
      <c r="AB74" s="185"/>
      <c r="AC74" s="206">
        <v>2</v>
      </c>
      <c r="AD74" s="205"/>
      <c r="AE74" s="189">
        <f>AC74*30</f>
        <v>60</v>
      </c>
      <c r="AF74" s="186"/>
      <c r="AG74" s="198">
        <f>AI74+AK74+AM74</f>
        <v>18</v>
      </c>
      <c r="AH74" s="199"/>
      <c r="AI74" s="188">
        <v>18</v>
      </c>
      <c r="AJ74" s="185"/>
      <c r="AK74" s="205"/>
      <c r="AL74" s="205"/>
      <c r="AM74" s="205"/>
      <c r="AN74" s="204"/>
      <c r="AO74" s="187">
        <f>AE74-AG74</f>
        <v>42</v>
      </c>
      <c r="AP74" s="186"/>
      <c r="AQ74" s="184">
        <v>1</v>
      </c>
      <c r="AR74" s="183"/>
      <c r="AS74" s="182"/>
      <c r="AT74" s="185"/>
      <c r="AU74" s="184"/>
      <c r="AV74" s="183"/>
      <c r="AW74" s="182"/>
      <c r="AX74" s="185"/>
      <c r="AY74" s="184"/>
      <c r="AZ74" s="183"/>
      <c r="BA74" s="182"/>
      <c r="BB74" s="182"/>
      <c r="BC74" s="138"/>
      <c r="BD74" s="116"/>
      <c r="BE74" s="116"/>
      <c r="BF74" s="116"/>
      <c r="BG74" s="181"/>
      <c r="BH74" s="181"/>
      <c r="BI74" s="180"/>
      <c r="BJ74" s="180"/>
    </row>
    <row r="75" spans="1:62" s="12" customFormat="1" ht="18" customHeight="1" x14ac:dyDescent="0.25">
      <c r="C75" s="196"/>
      <c r="D75" s="261" t="s">
        <v>82</v>
      </c>
      <c r="E75" s="260"/>
      <c r="F75" s="259"/>
      <c r="G75" s="192" t="s">
        <v>81</v>
      </c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0"/>
      <c r="U75" s="184"/>
      <c r="V75" s="183"/>
      <c r="W75" s="188">
        <v>4</v>
      </c>
      <c r="X75" s="185"/>
      <c r="Y75" s="184"/>
      <c r="Z75" s="183"/>
      <c r="AA75" s="188"/>
      <c r="AB75" s="185"/>
      <c r="AC75" s="206">
        <v>2</v>
      </c>
      <c r="AD75" s="205"/>
      <c r="AE75" s="189">
        <f>AC75*30</f>
        <v>60</v>
      </c>
      <c r="AF75" s="186"/>
      <c r="AG75" s="198">
        <f>AI75+AK75+AM75</f>
        <v>36</v>
      </c>
      <c r="AH75" s="199"/>
      <c r="AI75" s="188">
        <v>18</v>
      </c>
      <c r="AJ75" s="185"/>
      <c r="AK75" s="205">
        <v>18</v>
      </c>
      <c r="AL75" s="205"/>
      <c r="AM75" s="205"/>
      <c r="AN75" s="204"/>
      <c r="AO75" s="187">
        <f>AE75-AG75</f>
        <v>24</v>
      </c>
      <c r="AP75" s="186"/>
      <c r="AQ75" s="184"/>
      <c r="AR75" s="183"/>
      <c r="AS75" s="182"/>
      <c r="AT75" s="185"/>
      <c r="AU75" s="184"/>
      <c r="AV75" s="183"/>
      <c r="AW75" s="182">
        <v>2</v>
      </c>
      <c r="AX75" s="185"/>
      <c r="AY75" s="184"/>
      <c r="AZ75" s="183"/>
      <c r="BA75" s="182"/>
      <c r="BB75" s="182"/>
      <c r="BC75" s="138"/>
      <c r="BD75" s="116"/>
      <c r="BE75" s="116"/>
      <c r="BF75" s="116"/>
      <c r="BG75" s="181"/>
      <c r="BH75" s="181"/>
      <c r="BI75" s="180"/>
      <c r="BJ75" s="180"/>
    </row>
    <row r="76" spans="1:62" s="12" customFormat="1" ht="18" customHeight="1" x14ac:dyDescent="0.25">
      <c r="C76" s="196"/>
      <c r="D76" s="195" t="s">
        <v>80</v>
      </c>
      <c r="E76" s="194"/>
      <c r="F76" s="193"/>
      <c r="G76" s="192" t="s">
        <v>79</v>
      </c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0"/>
      <c r="U76" s="184"/>
      <c r="V76" s="183"/>
      <c r="W76" s="188">
        <v>4</v>
      </c>
      <c r="X76" s="185"/>
      <c r="Y76" s="184"/>
      <c r="Z76" s="183"/>
      <c r="AA76" s="188"/>
      <c r="AB76" s="185"/>
      <c r="AC76" s="206">
        <v>2</v>
      </c>
      <c r="AD76" s="205"/>
      <c r="AE76" s="189">
        <f>AC76*30</f>
        <v>60</v>
      </c>
      <c r="AF76" s="186"/>
      <c r="AG76" s="198">
        <f>AI76+AK76+AM76</f>
        <v>36</v>
      </c>
      <c r="AH76" s="199"/>
      <c r="AI76" s="188">
        <v>18</v>
      </c>
      <c r="AJ76" s="185"/>
      <c r="AK76" s="205">
        <v>18</v>
      </c>
      <c r="AL76" s="205"/>
      <c r="AM76" s="205"/>
      <c r="AN76" s="204"/>
      <c r="AO76" s="187">
        <f>AE76-AG76</f>
        <v>24</v>
      </c>
      <c r="AP76" s="186"/>
      <c r="AQ76" s="184"/>
      <c r="AR76" s="183"/>
      <c r="AS76" s="182"/>
      <c r="AT76" s="185"/>
      <c r="AU76" s="184"/>
      <c r="AV76" s="183"/>
      <c r="AW76" s="182">
        <v>2</v>
      </c>
      <c r="AX76" s="185"/>
      <c r="AY76" s="184"/>
      <c r="AZ76" s="183"/>
      <c r="BA76" s="182"/>
      <c r="BB76" s="182"/>
      <c r="BC76" s="138"/>
      <c r="BD76" s="116"/>
      <c r="BE76" s="116"/>
      <c r="BF76" s="116"/>
      <c r="BG76" s="181"/>
      <c r="BH76" s="181"/>
      <c r="BI76" s="180"/>
      <c r="BJ76" s="180"/>
    </row>
    <row r="77" spans="1:62" s="12" customFormat="1" ht="18" customHeight="1" x14ac:dyDescent="0.25">
      <c r="C77" s="196"/>
      <c r="D77" s="261" t="s">
        <v>78</v>
      </c>
      <c r="E77" s="260"/>
      <c r="F77" s="259"/>
      <c r="G77" s="192" t="s">
        <v>77</v>
      </c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0"/>
      <c r="U77" s="184"/>
      <c r="V77" s="183"/>
      <c r="W77" s="188">
        <v>2</v>
      </c>
      <c r="X77" s="185"/>
      <c r="Y77" s="184"/>
      <c r="Z77" s="183"/>
      <c r="AA77" s="188"/>
      <c r="AB77" s="185"/>
      <c r="AC77" s="206">
        <v>2</v>
      </c>
      <c r="AD77" s="205"/>
      <c r="AE77" s="189">
        <f>AC77*30</f>
        <v>60</v>
      </c>
      <c r="AF77" s="186"/>
      <c r="AG77" s="198">
        <f>AI77+AK77+AM77</f>
        <v>36</v>
      </c>
      <c r="AH77" s="199"/>
      <c r="AI77" s="188">
        <v>18</v>
      </c>
      <c r="AJ77" s="185"/>
      <c r="AK77" s="205">
        <v>18</v>
      </c>
      <c r="AL77" s="205"/>
      <c r="AM77" s="205"/>
      <c r="AN77" s="204"/>
      <c r="AO77" s="187">
        <f>AE77-AG77</f>
        <v>24</v>
      </c>
      <c r="AP77" s="186"/>
      <c r="AQ77" s="184"/>
      <c r="AR77" s="183"/>
      <c r="AS77" s="182">
        <v>2</v>
      </c>
      <c r="AT77" s="185"/>
      <c r="AU77" s="184"/>
      <c r="AV77" s="183"/>
      <c r="AW77" s="182"/>
      <c r="AX77" s="185"/>
      <c r="AY77" s="184"/>
      <c r="AZ77" s="183"/>
      <c r="BA77" s="182"/>
      <c r="BB77" s="182"/>
      <c r="BC77" s="138"/>
      <c r="BD77" s="116"/>
      <c r="BE77" s="116"/>
      <c r="BF77" s="116"/>
      <c r="BG77" s="181"/>
      <c r="BH77" s="181"/>
      <c r="BI77" s="180"/>
      <c r="BJ77" s="180"/>
    </row>
    <row r="78" spans="1:62" s="12" customFormat="1" ht="18" customHeight="1" x14ac:dyDescent="0.25">
      <c r="C78" s="196"/>
      <c r="D78" s="195" t="s">
        <v>76</v>
      </c>
      <c r="E78" s="194"/>
      <c r="F78" s="193"/>
      <c r="G78" s="192" t="s">
        <v>75</v>
      </c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0"/>
      <c r="U78" s="184"/>
      <c r="V78" s="183"/>
      <c r="W78" s="188">
        <v>5</v>
      </c>
      <c r="X78" s="185"/>
      <c r="Y78" s="184"/>
      <c r="Z78" s="183"/>
      <c r="AA78" s="188"/>
      <c r="AB78" s="185"/>
      <c r="AC78" s="206">
        <v>2</v>
      </c>
      <c r="AD78" s="205"/>
      <c r="AE78" s="189">
        <f>AC78*30</f>
        <v>60</v>
      </c>
      <c r="AF78" s="186"/>
      <c r="AG78" s="198">
        <f>AI78+AK78+AM78</f>
        <v>36</v>
      </c>
      <c r="AH78" s="199"/>
      <c r="AI78" s="188">
        <v>18</v>
      </c>
      <c r="AJ78" s="185"/>
      <c r="AK78" s="205">
        <v>18</v>
      </c>
      <c r="AL78" s="205"/>
      <c r="AM78" s="205"/>
      <c r="AN78" s="204"/>
      <c r="AO78" s="187">
        <f>AE78-AG78</f>
        <v>24</v>
      </c>
      <c r="AP78" s="186"/>
      <c r="AQ78" s="184"/>
      <c r="AR78" s="183"/>
      <c r="AS78" s="182"/>
      <c r="AT78" s="185"/>
      <c r="AU78" s="184"/>
      <c r="AV78" s="183"/>
      <c r="AW78" s="182"/>
      <c r="AX78" s="185"/>
      <c r="AY78" s="184">
        <v>2</v>
      </c>
      <c r="AZ78" s="183"/>
      <c r="BA78" s="182"/>
      <c r="BB78" s="182"/>
      <c r="BC78" s="138"/>
      <c r="BD78" s="116"/>
      <c r="BE78" s="116"/>
      <c r="BF78" s="116"/>
      <c r="BG78" s="181"/>
      <c r="BH78" s="181"/>
      <c r="BI78" s="180"/>
      <c r="BJ78" s="180"/>
    </row>
    <row r="79" spans="1:62" s="12" customFormat="1" ht="18" customHeight="1" x14ac:dyDescent="0.25">
      <c r="C79" s="196"/>
      <c r="D79" s="283" t="s">
        <v>74</v>
      </c>
      <c r="E79" s="282"/>
      <c r="F79" s="281"/>
      <c r="G79" s="192" t="s">
        <v>73</v>
      </c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0"/>
      <c r="U79" s="184"/>
      <c r="V79" s="183"/>
      <c r="W79" s="188">
        <v>6</v>
      </c>
      <c r="X79" s="185"/>
      <c r="Y79" s="184"/>
      <c r="Z79" s="183"/>
      <c r="AA79" s="188"/>
      <c r="AB79" s="185"/>
      <c r="AC79" s="206">
        <v>2</v>
      </c>
      <c r="AD79" s="205"/>
      <c r="AE79" s="189">
        <f>AC79*30</f>
        <v>60</v>
      </c>
      <c r="AF79" s="186"/>
      <c r="AG79" s="198">
        <f>AI79+AK79+AM79</f>
        <v>36</v>
      </c>
      <c r="AH79" s="199"/>
      <c r="AI79" s="188">
        <v>18</v>
      </c>
      <c r="AJ79" s="185"/>
      <c r="AK79" s="205">
        <v>18</v>
      </c>
      <c r="AL79" s="205"/>
      <c r="AM79" s="205"/>
      <c r="AN79" s="204"/>
      <c r="AO79" s="187">
        <f>AE79-AG79</f>
        <v>24</v>
      </c>
      <c r="AP79" s="186"/>
      <c r="AQ79" s="184"/>
      <c r="AR79" s="183"/>
      <c r="AS79" s="182"/>
      <c r="AT79" s="185"/>
      <c r="AU79" s="184"/>
      <c r="AV79" s="183"/>
      <c r="AW79" s="182"/>
      <c r="AX79" s="185"/>
      <c r="AY79" s="184"/>
      <c r="AZ79" s="183"/>
      <c r="BA79" s="182">
        <v>4</v>
      </c>
      <c r="BB79" s="182"/>
      <c r="BC79" s="138"/>
      <c r="BD79" s="116"/>
      <c r="BE79" s="116"/>
      <c r="BF79" s="116"/>
      <c r="BG79" s="181"/>
      <c r="BH79" s="181"/>
      <c r="BI79" s="180"/>
      <c r="BJ79" s="180"/>
    </row>
    <row r="80" spans="1:62" s="12" customFormat="1" ht="18" customHeight="1" x14ac:dyDescent="0.25">
      <c r="C80" s="196"/>
      <c r="D80" s="283" t="s">
        <v>72</v>
      </c>
      <c r="E80" s="282"/>
      <c r="F80" s="281"/>
      <c r="G80" s="192" t="s">
        <v>71</v>
      </c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0"/>
      <c r="U80" s="184"/>
      <c r="V80" s="183"/>
      <c r="W80" s="188" t="s">
        <v>70</v>
      </c>
      <c r="X80" s="185"/>
      <c r="Y80" s="184"/>
      <c r="Z80" s="183"/>
      <c r="AA80" s="188"/>
      <c r="AB80" s="185"/>
      <c r="AC80" s="206">
        <v>6</v>
      </c>
      <c r="AD80" s="205"/>
      <c r="AE80" s="189">
        <f>AC80*30</f>
        <v>180</v>
      </c>
      <c r="AF80" s="186"/>
      <c r="AG80" s="198">
        <f>AI80+AK80+AM80</f>
        <v>144</v>
      </c>
      <c r="AH80" s="199"/>
      <c r="AI80" s="188"/>
      <c r="AJ80" s="185"/>
      <c r="AK80" s="205">
        <v>144</v>
      </c>
      <c r="AL80" s="205"/>
      <c r="AM80" s="205"/>
      <c r="AN80" s="204"/>
      <c r="AO80" s="187">
        <f>AE80-AG80</f>
        <v>36</v>
      </c>
      <c r="AP80" s="186"/>
      <c r="AQ80" s="184">
        <v>2</v>
      </c>
      <c r="AR80" s="183"/>
      <c r="AS80" s="182">
        <v>2</v>
      </c>
      <c r="AT80" s="185"/>
      <c r="AU80" s="184">
        <v>2</v>
      </c>
      <c r="AV80" s="183"/>
      <c r="AW80" s="182">
        <v>2</v>
      </c>
      <c r="AX80" s="185"/>
      <c r="AY80" s="184"/>
      <c r="AZ80" s="183"/>
      <c r="BA80" s="182"/>
      <c r="BB80" s="182"/>
      <c r="BC80" s="138"/>
      <c r="BD80" s="116"/>
      <c r="BE80" s="116"/>
      <c r="BF80" s="116"/>
      <c r="BG80" s="181"/>
      <c r="BH80" s="181"/>
      <c r="BI80" s="180"/>
      <c r="BJ80" s="180"/>
    </row>
    <row r="81" spans="1:62" s="12" customFormat="1" ht="18" customHeight="1" x14ac:dyDescent="0.25">
      <c r="C81" s="196"/>
      <c r="D81" s="283" t="s">
        <v>69</v>
      </c>
      <c r="E81" s="282"/>
      <c r="F81" s="281"/>
      <c r="G81" s="280" t="s">
        <v>68</v>
      </c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8"/>
      <c r="U81" s="255"/>
      <c r="V81" s="254"/>
      <c r="W81" s="251"/>
      <c r="X81" s="250"/>
      <c r="Y81" s="255"/>
      <c r="Z81" s="254"/>
      <c r="AA81" s="251"/>
      <c r="AB81" s="250"/>
      <c r="AC81" s="184">
        <v>4</v>
      </c>
      <c r="AD81" s="183"/>
      <c r="AE81" s="189">
        <f>AC81*30</f>
        <v>120</v>
      </c>
      <c r="AF81" s="186"/>
      <c r="AG81" s="198"/>
      <c r="AH81" s="199"/>
      <c r="AI81" s="188"/>
      <c r="AJ81" s="185"/>
      <c r="AK81" s="184"/>
      <c r="AL81" s="183"/>
      <c r="AM81" s="188"/>
      <c r="AN81" s="185"/>
      <c r="AO81" s="187"/>
      <c r="AP81" s="186"/>
      <c r="AQ81" s="184"/>
      <c r="AR81" s="183"/>
      <c r="AS81" s="182"/>
      <c r="AT81" s="185"/>
      <c r="AU81" s="184"/>
      <c r="AV81" s="183"/>
      <c r="AW81" s="182"/>
      <c r="AX81" s="185"/>
      <c r="AY81" s="184"/>
      <c r="AZ81" s="183"/>
      <c r="BA81" s="182"/>
      <c r="BB81" s="182"/>
      <c r="BC81" s="138"/>
      <c r="BD81" s="116"/>
      <c r="BE81" s="116"/>
      <c r="BF81" s="116"/>
      <c r="BG81" s="181"/>
      <c r="BH81" s="181"/>
      <c r="BI81" s="180"/>
      <c r="BJ81" s="180"/>
    </row>
    <row r="82" spans="1:62" s="12" customFormat="1" ht="18" customHeight="1" thickBot="1" x14ac:dyDescent="0.3">
      <c r="C82" s="196"/>
      <c r="D82" s="178" t="s">
        <v>56</v>
      </c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6"/>
      <c r="U82" s="255"/>
      <c r="V82" s="254"/>
      <c r="W82" s="251"/>
      <c r="X82" s="250"/>
      <c r="Y82" s="255"/>
      <c r="Z82" s="254"/>
      <c r="AA82" s="251"/>
      <c r="AB82" s="250"/>
      <c r="AC82" s="255">
        <f>SUM(AC73:AD81)</f>
        <v>24</v>
      </c>
      <c r="AD82" s="254"/>
      <c r="AE82" s="251">
        <f>SUM(AE73:AF81)</f>
        <v>720</v>
      </c>
      <c r="AF82" s="250"/>
      <c r="AG82" s="255">
        <f>SUM(AG73:AH81)</f>
        <v>360</v>
      </c>
      <c r="AH82" s="254"/>
      <c r="AI82" s="251">
        <f>SUM(AI73:AJ81)</f>
        <v>126</v>
      </c>
      <c r="AJ82" s="250"/>
      <c r="AK82" s="255">
        <f>SUM(AK73:AL81)</f>
        <v>234</v>
      </c>
      <c r="AL82" s="254"/>
      <c r="AM82" s="251">
        <f>SUM(AM73:AN81)</f>
        <v>0</v>
      </c>
      <c r="AN82" s="250"/>
      <c r="AO82" s="255">
        <f>SUM(AO73:AP81)</f>
        <v>240</v>
      </c>
      <c r="AP82" s="250"/>
      <c r="AQ82" s="255">
        <f>SUM(AQ73:AR81)</f>
        <v>3</v>
      </c>
      <c r="AR82" s="254"/>
      <c r="AS82" s="251">
        <f>SUM(AS73:AT81)</f>
        <v>5</v>
      </c>
      <c r="AT82" s="250"/>
      <c r="AU82" s="255">
        <f>SUM(AU73:AV81)</f>
        <v>2</v>
      </c>
      <c r="AV82" s="254"/>
      <c r="AW82" s="251">
        <f>SUM(AW73:AX81)</f>
        <v>6</v>
      </c>
      <c r="AX82" s="250"/>
      <c r="AY82" s="255">
        <f>SUM(AY73:AZ81)</f>
        <v>2</v>
      </c>
      <c r="AZ82" s="254"/>
      <c r="BA82" s="251">
        <f>SUM(BA73:BB81)</f>
        <v>4</v>
      </c>
      <c r="BB82" s="277"/>
      <c r="BC82" s="138"/>
      <c r="BD82" s="116"/>
      <c r="BE82" s="116"/>
      <c r="BF82" s="116"/>
      <c r="BH82" s="124"/>
      <c r="BI82" s="124"/>
      <c r="BJ82" s="124"/>
    </row>
    <row r="83" spans="1:62" s="12" customFormat="1" ht="21" customHeight="1" thickBot="1" x14ac:dyDescent="0.3">
      <c r="A83" s="137"/>
      <c r="B83" s="137"/>
      <c r="C83" s="136"/>
      <c r="D83" s="276" t="s">
        <v>67</v>
      </c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4"/>
      <c r="U83" s="81">
        <f>U48+U68+U71+U82</f>
        <v>16</v>
      </c>
      <c r="V83" s="90"/>
      <c r="W83" s="89" t="s">
        <v>66</v>
      </c>
      <c r="X83" s="80"/>
      <c r="Y83" s="273">
        <f>Y48+Y68+Y71+Y82</f>
        <v>1</v>
      </c>
      <c r="Z83" s="272"/>
      <c r="AA83" s="89">
        <f>AA48+AA68+AA71+AA82</f>
        <v>0</v>
      </c>
      <c r="AB83" s="80"/>
      <c r="AC83" s="158">
        <f>AC48+AC68+AC71+AC82</f>
        <v>188.5</v>
      </c>
      <c r="AD83" s="157"/>
      <c r="AE83" s="89">
        <f>AE48+AE68+AE71+AE82</f>
        <v>5655</v>
      </c>
      <c r="AF83" s="80"/>
      <c r="AG83" s="81">
        <f>AG48+AG68+AG71+AG82</f>
        <v>2376</v>
      </c>
      <c r="AH83" s="90"/>
      <c r="AI83" s="89">
        <f>AI48+AI68+AI71+AI82</f>
        <v>1212</v>
      </c>
      <c r="AJ83" s="80"/>
      <c r="AK83" s="81">
        <f>AK48+AK68+AK71+AK82</f>
        <v>810</v>
      </c>
      <c r="AL83" s="90"/>
      <c r="AM83" s="89">
        <f>AM48+AM68+AM71+AM82</f>
        <v>354</v>
      </c>
      <c r="AN83" s="80"/>
      <c r="AO83" s="81">
        <f>AO48+AO68+AO71+AO82</f>
        <v>2409</v>
      </c>
      <c r="AP83" s="80"/>
      <c r="AQ83" s="81">
        <f>AQ48+AQ68+AQ71+AQ82</f>
        <v>22.9</v>
      </c>
      <c r="AR83" s="90"/>
      <c r="AS83" s="89">
        <f>AS48+AS68+AS71+AS82</f>
        <v>29.4</v>
      </c>
      <c r="AT83" s="80"/>
      <c r="AU83" s="81">
        <f>AU48+AU68+AU71+AU82</f>
        <v>25</v>
      </c>
      <c r="AV83" s="90"/>
      <c r="AW83" s="89">
        <f>AW48+AW68+AW71+AW82</f>
        <v>19.100000000000001</v>
      </c>
      <c r="AX83" s="80"/>
      <c r="AY83" s="81">
        <f>AY48+AY68+AY71+AY82</f>
        <v>26.4</v>
      </c>
      <c r="AZ83" s="90"/>
      <c r="BA83" s="89">
        <f>BA48+BA68+BA71+BA82</f>
        <v>18</v>
      </c>
      <c r="BB83" s="271"/>
      <c r="BC83" s="138"/>
      <c r="BD83" s="116"/>
      <c r="BE83" s="116"/>
      <c r="BF83" s="116"/>
      <c r="BH83" s="124"/>
      <c r="BI83" s="124"/>
      <c r="BJ83" s="124"/>
    </row>
    <row r="84" spans="1:62" s="12" customFormat="1" ht="18" customHeight="1" thickBot="1" x14ac:dyDescent="0.3">
      <c r="A84" s="270"/>
      <c r="B84" s="270"/>
      <c r="C84" s="269"/>
      <c r="D84" s="268" t="s">
        <v>65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138"/>
      <c r="BD84" s="116"/>
      <c r="BE84" s="99"/>
      <c r="BF84" s="99"/>
      <c r="BH84" s="124"/>
      <c r="BI84" s="124"/>
      <c r="BJ84" s="124"/>
    </row>
    <row r="85" spans="1:62" s="12" customFormat="1" ht="18" customHeight="1" thickBot="1" x14ac:dyDescent="0.3">
      <c r="C85" s="267"/>
      <c r="D85" s="266" t="s">
        <v>64</v>
      </c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138"/>
      <c r="BD85" s="116"/>
      <c r="BE85" s="264"/>
      <c r="BF85" s="264"/>
      <c r="BH85" s="124"/>
      <c r="BI85" s="124"/>
      <c r="BJ85" s="124"/>
    </row>
    <row r="86" spans="1:62" s="12" customFormat="1" ht="18" customHeight="1" x14ac:dyDescent="0.25">
      <c r="C86" s="196"/>
      <c r="D86" s="241" t="s">
        <v>63</v>
      </c>
      <c r="E86" s="240"/>
      <c r="F86" s="239"/>
      <c r="G86" s="263" t="s">
        <v>62</v>
      </c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25"/>
      <c r="V86" s="224"/>
      <c r="W86" s="232" t="s">
        <v>41</v>
      </c>
      <c r="X86" s="226"/>
      <c r="Y86" s="225"/>
      <c r="Z86" s="224"/>
      <c r="AA86" s="232"/>
      <c r="AB86" s="226"/>
      <c r="AC86" s="225">
        <v>5</v>
      </c>
      <c r="AD86" s="224"/>
      <c r="AE86" s="235">
        <f>AC86*30</f>
        <v>150</v>
      </c>
      <c r="AF86" s="227"/>
      <c r="AG86" s="225">
        <f>AI86+AK86+AM86</f>
        <v>72</v>
      </c>
      <c r="AH86" s="224"/>
      <c r="AI86" s="262">
        <v>36</v>
      </c>
      <c r="AJ86" s="262"/>
      <c r="AK86" s="231"/>
      <c r="AL86" s="230"/>
      <c r="AM86" s="230">
        <v>36</v>
      </c>
      <c r="AN86" s="229"/>
      <c r="AO86" s="225">
        <f>AE86-AG86</f>
        <v>78</v>
      </c>
      <c r="AP86" s="226"/>
      <c r="AQ86" s="225"/>
      <c r="AR86" s="224"/>
      <c r="AS86" s="232"/>
      <c r="AT86" s="226"/>
      <c r="AU86" s="225"/>
      <c r="AV86" s="224"/>
      <c r="AW86" s="232"/>
      <c r="AX86" s="226"/>
      <c r="AY86" s="225"/>
      <c r="AZ86" s="224"/>
      <c r="BA86" s="232">
        <v>8</v>
      </c>
      <c r="BB86" s="223"/>
      <c r="BC86" s="138"/>
      <c r="BD86" s="116"/>
      <c r="BE86" s="116"/>
      <c r="BF86" s="116"/>
      <c r="BG86" s="116"/>
      <c r="BH86" s="116"/>
      <c r="BI86" s="209"/>
      <c r="BJ86" s="209"/>
    </row>
    <row r="87" spans="1:62" s="12" customFormat="1" ht="18" customHeight="1" x14ac:dyDescent="0.25">
      <c r="C87" s="196"/>
      <c r="D87" s="261" t="s">
        <v>61</v>
      </c>
      <c r="E87" s="260"/>
      <c r="F87" s="259"/>
      <c r="G87" s="257" t="s">
        <v>60</v>
      </c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56"/>
      <c r="U87" s="184">
        <v>4</v>
      </c>
      <c r="V87" s="183"/>
      <c r="W87" s="188"/>
      <c r="X87" s="185"/>
      <c r="Y87" s="184"/>
      <c r="Z87" s="183"/>
      <c r="AA87" s="188"/>
      <c r="AB87" s="185"/>
      <c r="AC87" s="184">
        <v>6</v>
      </c>
      <c r="AD87" s="183"/>
      <c r="AE87" s="200">
        <f>AC87*30</f>
        <v>180</v>
      </c>
      <c r="AF87" s="197"/>
      <c r="AG87" s="184">
        <f>AI87+AK87+AM87</f>
        <v>90</v>
      </c>
      <c r="AH87" s="183"/>
      <c r="AI87" s="200">
        <v>36</v>
      </c>
      <c r="AJ87" s="197"/>
      <c r="AK87" s="184">
        <v>18</v>
      </c>
      <c r="AL87" s="183"/>
      <c r="AM87" s="188">
        <v>36</v>
      </c>
      <c r="AN87" s="185"/>
      <c r="AO87" s="184">
        <f>AE87-AG87</f>
        <v>90</v>
      </c>
      <c r="AP87" s="185"/>
      <c r="AQ87" s="198"/>
      <c r="AR87" s="199"/>
      <c r="AS87" s="200"/>
      <c r="AT87" s="197"/>
      <c r="AU87" s="198"/>
      <c r="AV87" s="199"/>
      <c r="AW87" s="200">
        <v>5</v>
      </c>
      <c r="AX87" s="197"/>
      <c r="AY87" s="198"/>
      <c r="AZ87" s="199"/>
      <c r="BA87" s="200"/>
      <c r="BB87" s="207"/>
      <c r="BC87" s="138"/>
      <c r="BD87" s="116"/>
      <c r="BE87" s="258"/>
      <c r="BF87" s="258"/>
      <c r="BG87" s="116"/>
      <c r="BH87" s="116"/>
      <c r="BI87" s="209"/>
      <c r="BJ87" s="209"/>
    </row>
    <row r="88" spans="1:62" s="12" customFormat="1" ht="18" customHeight="1" x14ac:dyDescent="0.25">
      <c r="C88" s="196"/>
      <c r="D88" s="195" t="s">
        <v>59</v>
      </c>
      <c r="E88" s="194"/>
      <c r="F88" s="193"/>
      <c r="G88" s="257" t="s">
        <v>58</v>
      </c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56"/>
      <c r="U88" s="184"/>
      <c r="V88" s="183"/>
      <c r="W88" s="188" t="s">
        <v>57</v>
      </c>
      <c r="X88" s="185"/>
      <c r="Y88" s="184"/>
      <c r="Z88" s="183"/>
      <c r="AA88" s="188"/>
      <c r="AB88" s="185"/>
      <c r="AC88" s="184">
        <v>4</v>
      </c>
      <c r="AD88" s="183"/>
      <c r="AE88" s="200">
        <f>AC88*30</f>
        <v>120</v>
      </c>
      <c r="AF88" s="197"/>
      <c r="AG88" s="184">
        <f>AI88+AK88+AM88</f>
        <v>54</v>
      </c>
      <c r="AH88" s="183"/>
      <c r="AI88" s="200">
        <v>36</v>
      </c>
      <c r="AJ88" s="197"/>
      <c r="AK88" s="184"/>
      <c r="AL88" s="183"/>
      <c r="AM88" s="188">
        <v>18</v>
      </c>
      <c r="AN88" s="185"/>
      <c r="AO88" s="184">
        <f>AE88-AG88</f>
        <v>66</v>
      </c>
      <c r="AP88" s="185"/>
      <c r="AQ88" s="184"/>
      <c r="AR88" s="183"/>
      <c r="AS88" s="188"/>
      <c r="AT88" s="185"/>
      <c r="AU88" s="184">
        <v>3</v>
      </c>
      <c r="AV88" s="183"/>
      <c r="AW88" s="188"/>
      <c r="AX88" s="185"/>
      <c r="AY88" s="184"/>
      <c r="AZ88" s="183"/>
      <c r="BA88" s="188"/>
      <c r="BB88" s="182"/>
      <c r="BC88" s="138"/>
      <c r="BD88" s="116"/>
      <c r="BE88" s="116"/>
      <c r="BF88" s="116"/>
      <c r="BG88" s="116"/>
      <c r="BH88" s="116"/>
      <c r="BI88" s="209"/>
      <c r="BJ88" s="209"/>
    </row>
    <row r="89" spans="1:62" s="12" customFormat="1" ht="18" customHeight="1" thickBot="1" x14ac:dyDescent="0.3">
      <c r="A89" s="137"/>
      <c r="B89" s="137"/>
      <c r="C89" s="136"/>
      <c r="D89" s="178" t="s">
        <v>56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6"/>
      <c r="U89" s="255">
        <v>1</v>
      </c>
      <c r="V89" s="254"/>
      <c r="W89" s="188" t="s">
        <v>55</v>
      </c>
      <c r="X89" s="185"/>
      <c r="Y89" s="255"/>
      <c r="Z89" s="254"/>
      <c r="AA89" s="251"/>
      <c r="AB89" s="250"/>
      <c r="AC89" s="253">
        <f>SUM(AC86:AD88)</f>
        <v>15</v>
      </c>
      <c r="AD89" s="252"/>
      <c r="AE89" s="205">
        <f>SUM(AE86:AF88)</f>
        <v>450</v>
      </c>
      <c r="AF89" s="204"/>
      <c r="AG89" s="184">
        <f>SUM(AG86:AH88)</f>
        <v>216</v>
      </c>
      <c r="AH89" s="183"/>
      <c r="AI89" s="251">
        <f>SUM(AI86:AJ88)</f>
        <v>108</v>
      </c>
      <c r="AJ89" s="250"/>
      <c r="AK89" s="184">
        <f>SUM(AK86:AL88)</f>
        <v>18</v>
      </c>
      <c r="AL89" s="183"/>
      <c r="AM89" s="251">
        <f>SUM(AM86:AN88)</f>
        <v>90</v>
      </c>
      <c r="AN89" s="250"/>
      <c r="AO89" s="184">
        <f>SUM(AO86:AP88)</f>
        <v>234</v>
      </c>
      <c r="AP89" s="185"/>
      <c r="AQ89" s="248">
        <f>SUM(AQ86:AR88)</f>
        <v>0</v>
      </c>
      <c r="AR89" s="247"/>
      <c r="AS89" s="246">
        <f>SUM(AS86:AT88)</f>
        <v>0</v>
      </c>
      <c r="AT89" s="249"/>
      <c r="AU89" s="248">
        <f>SUM(AU86:AV88)</f>
        <v>3</v>
      </c>
      <c r="AV89" s="247"/>
      <c r="AW89" s="246">
        <f>SUM(AW86:AX88)</f>
        <v>5</v>
      </c>
      <c r="AX89" s="249"/>
      <c r="AY89" s="248">
        <f>SUM(AY86:AZ88)</f>
        <v>0</v>
      </c>
      <c r="AZ89" s="247"/>
      <c r="BA89" s="246">
        <f>SUM(BA86:BB88)</f>
        <v>8</v>
      </c>
      <c r="BB89" s="245"/>
      <c r="BC89" s="154"/>
      <c r="BD89" s="153"/>
      <c r="BE89" s="153"/>
      <c r="BF89" s="153"/>
      <c r="BH89" s="124"/>
      <c r="BI89" s="124"/>
      <c r="BJ89" s="124"/>
    </row>
    <row r="90" spans="1:62" s="12" customFormat="1" ht="18" customHeight="1" thickBot="1" x14ac:dyDescent="0.3">
      <c r="C90" s="179"/>
      <c r="D90" s="244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154"/>
      <c r="BD90" s="153"/>
      <c r="BE90" s="242"/>
      <c r="BF90" s="242"/>
      <c r="BH90" s="124"/>
      <c r="BI90" s="124"/>
      <c r="BJ90" s="124"/>
    </row>
    <row r="91" spans="1:62" s="12" customFormat="1" ht="18" customHeight="1" x14ac:dyDescent="0.25">
      <c r="C91" s="196"/>
      <c r="D91" s="241" t="s">
        <v>54</v>
      </c>
      <c r="E91" s="240"/>
      <c r="F91" s="239"/>
      <c r="G91" s="238" t="s">
        <v>53</v>
      </c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6"/>
      <c r="U91" s="225"/>
      <c r="V91" s="224"/>
      <c r="W91" s="232"/>
      <c r="X91" s="226"/>
      <c r="Y91" s="225"/>
      <c r="Z91" s="224"/>
      <c r="AA91" s="232"/>
      <c r="AB91" s="226"/>
      <c r="AC91" s="225">
        <v>6</v>
      </c>
      <c r="AD91" s="224"/>
      <c r="AE91" s="235">
        <f>AC91*30</f>
        <v>180</v>
      </c>
      <c r="AF91" s="227"/>
      <c r="AG91" s="234"/>
      <c r="AH91" s="233"/>
      <c r="AI91" s="232"/>
      <c r="AJ91" s="223"/>
      <c r="AK91" s="231"/>
      <c r="AL91" s="230"/>
      <c r="AM91" s="230"/>
      <c r="AN91" s="229"/>
      <c r="AO91" s="228"/>
      <c r="AP91" s="227"/>
      <c r="AQ91" s="225"/>
      <c r="AR91" s="224"/>
      <c r="AS91" s="223"/>
      <c r="AT91" s="226"/>
      <c r="AU91" s="225"/>
      <c r="AV91" s="224"/>
      <c r="AW91" s="223"/>
      <c r="AX91" s="226"/>
      <c r="AY91" s="225"/>
      <c r="AZ91" s="224"/>
      <c r="BA91" s="223"/>
      <c r="BB91" s="223"/>
      <c r="BC91" s="138"/>
      <c r="BD91" s="116"/>
      <c r="BE91" s="116"/>
      <c r="BF91" s="116"/>
      <c r="BG91" s="116"/>
      <c r="BH91" s="116"/>
      <c r="BI91" s="209"/>
      <c r="BJ91" s="209"/>
    </row>
    <row r="92" spans="1:62" s="12" customFormat="1" ht="39" customHeight="1" x14ac:dyDescent="0.25">
      <c r="C92" s="222"/>
      <c r="D92" s="221" t="s">
        <v>52</v>
      </c>
      <c r="E92" s="220"/>
      <c r="F92" s="219"/>
      <c r="G92" s="218" t="s">
        <v>51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3"/>
      <c r="V92" s="212"/>
      <c r="W92" s="211">
        <v>1</v>
      </c>
      <c r="X92" s="214"/>
      <c r="Y92" s="213"/>
      <c r="Z92" s="212"/>
      <c r="AA92" s="211"/>
      <c r="AB92" s="214"/>
      <c r="AC92" s="213">
        <v>2.5</v>
      </c>
      <c r="AD92" s="212"/>
      <c r="AE92" s="211">
        <f>AC92*30</f>
        <v>75</v>
      </c>
      <c r="AF92" s="214"/>
      <c r="AG92" s="213">
        <f>AI92+AK92+AM92</f>
        <v>45</v>
      </c>
      <c r="AH92" s="212"/>
      <c r="AI92" s="210">
        <v>45</v>
      </c>
      <c r="AJ92" s="210"/>
      <c r="AK92" s="217"/>
      <c r="AL92" s="216"/>
      <c r="AM92" s="216"/>
      <c r="AN92" s="215"/>
      <c r="AO92" s="213">
        <f>AE92-AG92</f>
        <v>30</v>
      </c>
      <c r="AP92" s="214"/>
      <c r="AQ92" s="213">
        <v>2.5</v>
      </c>
      <c r="AR92" s="212"/>
      <c r="AS92" s="211"/>
      <c r="AT92" s="214"/>
      <c r="AU92" s="213"/>
      <c r="AV92" s="212"/>
      <c r="AW92" s="211"/>
      <c r="AX92" s="214"/>
      <c r="AY92" s="213"/>
      <c r="AZ92" s="212"/>
      <c r="BA92" s="211"/>
      <c r="BB92" s="210"/>
      <c r="BC92" s="138"/>
      <c r="BD92" s="116"/>
      <c r="BE92" s="116"/>
      <c r="BF92" s="116"/>
      <c r="BG92" s="116"/>
      <c r="BH92" s="116"/>
      <c r="BI92" s="209"/>
      <c r="BJ92" s="209"/>
    </row>
    <row r="93" spans="1:62" s="12" customFormat="1" ht="18" customHeight="1" x14ac:dyDescent="0.25">
      <c r="C93" s="196"/>
      <c r="D93" s="195" t="s">
        <v>50</v>
      </c>
      <c r="E93" s="194"/>
      <c r="F93" s="193"/>
      <c r="G93" s="208" t="s">
        <v>49</v>
      </c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184"/>
      <c r="V93" s="183"/>
      <c r="W93" s="188"/>
      <c r="X93" s="185"/>
      <c r="Y93" s="184"/>
      <c r="Z93" s="183"/>
      <c r="AA93" s="188"/>
      <c r="AB93" s="185"/>
      <c r="AC93" s="184">
        <v>4</v>
      </c>
      <c r="AD93" s="183"/>
      <c r="AE93" s="189">
        <f>AC93*30</f>
        <v>120</v>
      </c>
      <c r="AF93" s="186"/>
      <c r="AG93" s="184"/>
      <c r="AH93" s="183"/>
      <c r="AI93" s="207"/>
      <c r="AJ93" s="207"/>
      <c r="AK93" s="206"/>
      <c r="AL93" s="205"/>
      <c r="AM93" s="205"/>
      <c r="AN93" s="204"/>
      <c r="AO93" s="184"/>
      <c r="AP93" s="185"/>
      <c r="AQ93" s="184"/>
      <c r="AR93" s="183"/>
      <c r="AS93" s="188"/>
      <c r="AT93" s="185"/>
      <c r="AU93" s="184"/>
      <c r="AV93" s="183"/>
      <c r="AW93" s="188"/>
      <c r="AX93" s="185"/>
      <c r="AY93" s="184"/>
      <c r="AZ93" s="183"/>
      <c r="BA93" s="188"/>
      <c r="BB93" s="182"/>
      <c r="BC93" s="138"/>
      <c r="BD93" s="116"/>
      <c r="BE93" s="116"/>
      <c r="BF93" s="116"/>
      <c r="BG93" s="116"/>
      <c r="BH93" s="116"/>
      <c r="BI93" s="180"/>
      <c r="BJ93" s="180"/>
    </row>
    <row r="94" spans="1:62" s="12" customFormat="1" ht="18" customHeight="1" x14ac:dyDescent="0.25">
      <c r="C94" s="196"/>
      <c r="D94" s="195" t="s">
        <v>48</v>
      </c>
      <c r="E94" s="194"/>
      <c r="F94" s="193"/>
      <c r="G94" s="192" t="s">
        <v>47</v>
      </c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0"/>
      <c r="U94" s="184"/>
      <c r="V94" s="183"/>
      <c r="W94" s="188" t="s">
        <v>46</v>
      </c>
      <c r="X94" s="185"/>
      <c r="Y94" s="184"/>
      <c r="Z94" s="183"/>
      <c r="AA94" s="188"/>
      <c r="AB94" s="185"/>
      <c r="AC94" s="184">
        <v>4</v>
      </c>
      <c r="AD94" s="183"/>
      <c r="AE94" s="189">
        <f>AC94*30</f>
        <v>120</v>
      </c>
      <c r="AF94" s="186"/>
      <c r="AG94" s="198">
        <f>AI94+AK94+AM94</f>
        <v>72</v>
      </c>
      <c r="AH94" s="199"/>
      <c r="AI94" s="188">
        <v>36</v>
      </c>
      <c r="AJ94" s="185"/>
      <c r="AK94" s="205">
        <v>36</v>
      </c>
      <c r="AL94" s="205"/>
      <c r="AM94" s="205"/>
      <c r="AN94" s="204"/>
      <c r="AO94" s="187">
        <f>AE94-AG94</f>
        <v>48</v>
      </c>
      <c r="AP94" s="186"/>
      <c r="AQ94" s="184"/>
      <c r="AR94" s="183"/>
      <c r="AS94" s="182"/>
      <c r="AT94" s="185"/>
      <c r="AU94" s="184"/>
      <c r="AV94" s="183"/>
      <c r="AW94" s="182">
        <v>4</v>
      </c>
      <c r="AX94" s="185"/>
      <c r="AY94" s="184"/>
      <c r="AZ94" s="183"/>
      <c r="BA94" s="182"/>
      <c r="BB94" s="182"/>
      <c r="BC94" s="138"/>
      <c r="BD94" s="116"/>
      <c r="BE94" s="116"/>
      <c r="BF94" s="116"/>
      <c r="BG94" s="181"/>
      <c r="BH94" s="181"/>
      <c r="BI94" s="180"/>
      <c r="BJ94" s="180"/>
    </row>
    <row r="95" spans="1:62" s="12" customFormat="1" ht="18" customHeight="1" x14ac:dyDescent="0.25">
      <c r="C95" s="196"/>
      <c r="D95" s="195" t="s">
        <v>45</v>
      </c>
      <c r="E95" s="194"/>
      <c r="F95" s="193"/>
      <c r="G95" s="203" t="s">
        <v>44</v>
      </c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1"/>
      <c r="U95" s="184"/>
      <c r="V95" s="183"/>
      <c r="W95" s="188">
        <v>4</v>
      </c>
      <c r="X95" s="185"/>
      <c r="Y95" s="184"/>
      <c r="Z95" s="183"/>
      <c r="AA95" s="188"/>
      <c r="AB95" s="185"/>
      <c r="AC95" s="184">
        <v>6.5</v>
      </c>
      <c r="AD95" s="183"/>
      <c r="AE95" s="200">
        <f>AC95*30</f>
        <v>195</v>
      </c>
      <c r="AF95" s="197"/>
      <c r="AG95" s="198"/>
      <c r="AH95" s="199"/>
      <c r="AI95" s="188"/>
      <c r="AJ95" s="185"/>
      <c r="AK95" s="184"/>
      <c r="AL95" s="183"/>
      <c r="AM95" s="188"/>
      <c r="AN95" s="185"/>
      <c r="AO95" s="198"/>
      <c r="AP95" s="197"/>
      <c r="AQ95" s="184"/>
      <c r="AR95" s="183"/>
      <c r="AS95" s="188"/>
      <c r="AT95" s="185"/>
      <c r="AU95" s="184"/>
      <c r="AV95" s="183"/>
      <c r="AW95" s="188"/>
      <c r="AX95" s="185"/>
      <c r="AY95" s="184"/>
      <c r="AZ95" s="183"/>
      <c r="BA95" s="188"/>
      <c r="BB95" s="182"/>
      <c r="BC95" s="138"/>
      <c r="BD95" s="116"/>
      <c r="BE95" s="116"/>
      <c r="BF95" s="116"/>
      <c r="BG95" s="181"/>
      <c r="BH95" s="181"/>
      <c r="BI95" s="180"/>
      <c r="BJ95" s="180"/>
    </row>
    <row r="96" spans="1:62" s="12" customFormat="1" ht="18" customHeight="1" x14ac:dyDescent="0.25">
      <c r="C96" s="196"/>
      <c r="D96" s="195" t="s">
        <v>43</v>
      </c>
      <c r="E96" s="194"/>
      <c r="F96" s="193"/>
      <c r="G96" s="192" t="s">
        <v>42</v>
      </c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0"/>
      <c r="U96" s="184"/>
      <c r="V96" s="183"/>
      <c r="W96" s="188" t="s">
        <v>41</v>
      </c>
      <c r="X96" s="185"/>
      <c r="Y96" s="184"/>
      <c r="Z96" s="183"/>
      <c r="AA96" s="188"/>
      <c r="AB96" s="185"/>
      <c r="AC96" s="184">
        <v>7.5</v>
      </c>
      <c r="AD96" s="183"/>
      <c r="AE96" s="189">
        <f>AC96*30</f>
        <v>225</v>
      </c>
      <c r="AF96" s="186"/>
      <c r="AG96" s="184"/>
      <c r="AH96" s="183"/>
      <c r="AI96" s="188"/>
      <c r="AJ96" s="185"/>
      <c r="AK96" s="184"/>
      <c r="AL96" s="183"/>
      <c r="AM96" s="188"/>
      <c r="AN96" s="185"/>
      <c r="AO96" s="187">
        <f>AE96-AG96</f>
        <v>225</v>
      </c>
      <c r="AP96" s="186"/>
      <c r="AQ96" s="184"/>
      <c r="AR96" s="183"/>
      <c r="AS96" s="182"/>
      <c r="AT96" s="185"/>
      <c r="AU96" s="184"/>
      <c r="AV96" s="183"/>
      <c r="AW96" s="182"/>
      <c r="AX96" s="185"/>
      <c r="AY96" s="184"/>
      <c r="AZ96" s="183"/>
      <c r="BA96" s="182"/>
      <c r="BB96" s="182"/>
      <c r="BC96" s="138"/>
      <c r="BD96" s="116"/>
      <c r="BE96" s="116"/>
      <c r="BF96" s="116"/>
      <c r="BG96" s="181"/>
      <c r="BH96" s="181"/>
      <c r="BI96" s="180"/>
      <c r="BJ96" s="180"/>
    </row>
    <row r="97" spans="1:62" s="12" customFormat="1" ht="18" customHeight="1" x14ac:dyDescent="0.25">
      <c r="C97" s="196"/>
      <c r="D97" s="195" t="s">
        <v>40</v>
      </c>
      <c r="E97" s="194"/>
      <c r="F97" s="193"/>
      <c r="G97" s="192" t="s">
        <v>39</v>
      </c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0"/>
      <c r="U97" s="184"/>
      <c r="V97" s="183"/>
      <c r="W97" s="188"/>
      <c r="X97" s="185"/>
      <c r="Y97" s="184"/>
      <c r="Z97" s="183"/>
      <c r="AA97" s="188"/>
      <c r="AB97" s="185"/>
      <c r="AC97" s="184">
        <v>6</v>
      </c>
      <c r="AD97" s="183"/>
      <c r="AE97" s="189">
        <f>AC97*30</f>
        <v>180</v>
      </c>
      <c r="AF97" s="186"/>
      <c r="AG97" s="184"/>
      <c r="AH97" s="183"/>
      <c r="AI97" s="188"/>
      <c r="AJ97" s="185"/>
      <c r="AK97" s="184"/>
      <c r="AL97" s="183"/>
      <c r="AM97" s="188"/>
      <c r="AN97" s="185"/>
      <c r="AO97" s="187">
        <f>AE97-AG97</f>
        <v>180</v>
      </c>
      <c r="AP97" s="186"/>
      <c r="AQ97" s="184"/>
      <c r="AR97" s="183"/>
      <c r="AS97" s="182"/>
      <c r="AT97" s="185"/>
      <c r="AU97" s="184"/>
      <c r="AV97" s="183"/>
      <c r="AW97" s="182"/>
      <c r="AX97" s="185"/>
      <c r="AY97" s="184"/>
      <c r="AZ97" s="183"/>
      <c r="BA97" s="182"/>
      <c r="BB97" s="182"/>
      <c r="BC97" s="138"/>
      <c r="BD97" s="116"/>
      <c r="BE97" s="116"/>
      <c r="BF97" s="116"/>
      <c r="BG97" s="181"/>
      <c r="BH97" s="181"/>
      <c r="BI97" s="180"/>
      <c r="BJ97" s="180"/>
    </row>
    <row r="98" spans="1:62" s="12" customFormat="1" ht="18" customHeight="1" thickBot="1" x14ac:dyDescent="0.3">
      <c r="C98" s="179"/>
      <c r="D98" s="178" t="s">
        <v>38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6"/>
      <c r="U98" s="173"/>
      <c r="V98" s="172"/>
      <c r="W98" s="170"/>
      <c r="X98" s="175"/>
      <c r="Y98" s="173"/>
      <c r="Z98" s="172"/>
      <c r="AA98" s="170"/>
      <c r="AB98" s="175"/>
      <c r="AC98" s="173">
        <f>SUM(AC91:AD97)</f>
        <v>36.5</v>
      </c>
      <c r="AD98" s="172"/>
      <c r="AE98" s="171">
        <f>SUM(AE91:AF97)</f>
        <v>1095</v>
      </c>
      <c r="AF98" s="174"/>
      <c r="AG98" s="173">
        <f>SUM(AG91:AH97)</f>
        <v>117</v>
      </c>
      <c r="AH98" s="172"/>
      <c r="AI98" s="171">
        <f>SUM(AI91:AJ97)</f>
        <v>81</v>
      </c>
      <c r="AJ98" s="174"/>
      <c r="AK98" s="173">
        <f>SUM(AK91:AL97)</f>
        <v>36</v>
      </c>
      <c r="AL98" s="172"/>
      <c r="AM98" s="171">
        <f>SUM(AM91:AN97)</f>
        <v>0</v>
      </c>
      <c r="AN98" s="174"/>
      <c r="AO98" s="173">
        <f>SUM(AO91:AP97)</f>
        <v>483</v>
      </c>
      <c r="AP98" s="175"/>
      <c r="AQ98" s="173">
        <f>SUM(AQ91:AR97)</f>
        <v>2.5</v>
      </c>
      <c r="AR98" s="172"/>
      <c r="AS98" s="171">
        <f>SUM(AS91:AT97)</f>
        <v>0</v>
      </c>
      <c r="AT98" s="174"/>
      <c r="AU98" s="173">
        <f>SUM(AU91:AV97)</f>
        <v>0</v>
      </c>
      <c r="AV98" s="172"/>
      <c r="AW98" s="171">
        <f>SUM(AW91:AX97)</f>
        <v>4</v>
      </c>
      <c r="AX98" s="174"/>
      <c r="AY98" s="173">
        <f>SUM(AY91:AZ97)</f>
        <v>0</v>
      </c>
      <c r="AZ98" s="172"/>
      <c r="BA98" s="171">
        <f>SUM(BA91:BB97)</f>
        <v>0</v>
      </c>
      <c r="BB98" s="170"/>
      <c r="BC98" s="169"/>
      <c r="BD98" s="168"/>
      <c r="BE98" s="168"/>
      <c r="BF98" s="168"/>
      <c r="BH98" s="124"/>
      <c r="BI98" s="124"/>
      <c r="BJ98" s="124"/>
    </row>
    <row r="99" spans="1:62" s="12" customFormat="1" ht="18" customHeight="1" thickBot="1" x14ac:dyDescent="0.3">
      <c r="A99" s="137"/>
      <c r="B99" s="137"/>
      <c r="C99" s="136"/>
      <c r="D99" s="167" t="s">
        <v>37</v>
      </c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5"/>
      <c r="U99" s="161">
        <f>U89+U98</f>
        <v>1</v>
      </c>
      <c r="V99" s="163"/>
      <c r="W99" s="162" t="s">
        <v>36</v>
      </c>
      <c r="X99" s="160"/>
      <c r="Y99" s="161">
        <f>Y89+Y98</f>
        <v>0</v>
      </c>
      <c r="Z99" s="163"/>
      <c r="AA99" s="162">
        <f>AA89+AA98</f>
        <v>0</v>
      </c>
      <c r="AB99" s="160"/>
      <c r="AC99" s="164">
        <f>AC89+AC98</f>
        <v>51.5</v>
      </c>
      <c r="AD99" s="163"/>
      <c r="AE99" s="89">
        <f>AE89+AE98</f>
        <v>1545</v>
      </c>
      <c r="AF99" s="80"/>
      <c r="AG99" s="161">
        <f>AG89+AG98</f>
        <v>333</v>
      </c>
      <c r="AH99" s="163"/>
      <c r="AI99" s="162">
        <f>AI89+AI98</f>
        <v>189</v>
      </c>
      <c r="AJ99" s="160"/>
      <c r="AK99" s="161">
        <f>AK89+AK98</f>
        <v>54</v>
      </c>
      <c r="AL99" s="163"/>
      <c r="AM99" s="162">
        <f>AM89+AM98</f>
        <v>90</v>
      </c>
      <c r="AN99" s="160"/>
      <c r="AO99" s="161">
        <f>AO89+AO98</f>
        <v>717</v>
      </c>
      <c r="AP99" s="160"/>
      <c r="AQ99" s="158">
        <f>AQ89+AQ98</f>
        <v>2.5</v>
      </c>
      <c r="AR99" s="157"/>
      <c r="AS99" s="156">
        <f>AS89+AS98</f>
        <v>0</v>
      </c>
      <c r="AT99" s="159"/>
      <c r="AU99" s="158">
        <f>AU89+AU98</f>
        <v>3</v>
      </c>
      <c r="AV99" s="157"/>
      <c r="AW99" s="156">
        <f>AW89+AW98</f>
        <v>9</v>
      </c>
      <c r="AX99" s="159"/>
      <c r="AY99" s="158">
        <f>AY89+AY98</f>
        <v>0</v>
      </c>
      <c r="AZ99" s="157"/>
      <c r="BA99" s="156">
        <f>BA89+BA98</f>
        <v>8</v>
      </c>
      <c r="BB99" s="155"/>
      <c r="BC99" s="154"/>
      <c r="BD99" s="153"/>
      <c r="BE99" s="153"/>
      <c r="BF99" s="153"/>
      <c r="BH99" s="124"/>
      <c r="BI99" s="124"/>
      <c r="BJ99" s="124"/>
    </row>
    <row r="100" spans="1:62" s="12" customFormat="1" ht="28.5" customHeight="1" thickBot="1" x14ac:dyDescent="0.4">
      <c r="B100" s="152"/>
      <c r="C100" s="151"/>
      <c r="D100" s="150" t="s">
        <v>35</v>
      </c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8"/>
      <c r="U100" s="145">
        <f>U83+U99</f>
        <v>17</v>
      </c>
      <c r="V100" s="144"/>
      <c r="W100" s="147">
        <v>27</v>
      </c>
      <c r="X100" s="146"/>
      <c r="Y100" s="145">
        <f>Y83+Y99</f>
        <v>1</v>
      </c>
      <c r="Z100" s="144"/>
      <c r="AA100" s="109">
        <f>AA83+AA99</f>
        <v>0</v>
      </c>
      <c r="AB100" s="112"/>
      <c r="AC100" s="131">
        <f>AC83+AC99</f>
        <v>240</v>
      </c>
      <c r="AD100" s="130"/>
      <c r="AE100" s="109">
        <f>AE83+AE99</f>
        <v>7200</v>
      </c>
      <c r="AF100" s="112"/>
      <c r="AG100" s="145">
        <f>AG83+AG99</f>
        <v>2709</v>
      </c>
      <c r="AH100" s="144"/>
      <c r="AI100" s="109">
        <f>AI83+AI99</f>
        <v>1401</v>
      </c>
      <c r="AJ100" s="112"/>
      <c r="AK100" s="145">
        <f>AK83+AK99</f>
        <v>864</v>
      </c>
      <c r="AL100" s="144"/>
      <c r="AM100" s="109">
        <f>AM83+AM99</f>
        <v>444</v>
      </c>
      <c r="AN100" s="112"/>
      <c r="AO100" s="111">
        <f>AO83+AO99</f>
        <v>3126</v>
      </c>
      <c r="AP100" s="112"/>
      <c r="AQ100" s="139"/>
      <c r="AR100" s="141"/>
      <c r="AS100" s="140"/>
      <c r="AT100" s="143"/>
      <c r="AU100" s="142"/>
      <c r="AV100" s="141"/>
      <c r="AW100" s="140"/>
      <c r="AX100" s="143"/>
      <c r="AY100" s="142"/>
      <c r="AZ100" s="141"/>
      <c r="BA100" s="140"/>
      <c r="BB100" s="139"/>
      <c r="BC100" s="138"/>
      <c r="BD100" s="116"/>
      <c r="BE100" s="116"/>
      <c r="BF100" s="116"/>
      <c r="BH100" s="124"/>
      <c r="BI100" s="124"/>
      <c r="BJ100" s="124"/>
    </row>
    <row r="101" spans="1:62" s="12" customFormat="1" ht="22.5" customHeight="1" thickBot="1" x14ac:dyDescent="0.4">
      <c r="A101" s="137"/>
      <c r="B101" s="137"/>
      <c r="C101" s="136"/>
      <c r="D101" s="135" t="s">
        <v>34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3"/>
      <c r="AQ101" s="131">
        <f>AQ83+AQ99</f>
        <v>25.4</v>
      </c>
      <c r="AR101" s="130"/>
      <c r="AS101" s="129">
        <f>AS83+AS99</f>
        <v>29.4</v>
      </c>
      <c r="AT101" s="132"/>
      <c r="AU101" s="131">
        <f>AU83+AU99</f>
        <v>28</v>
      </c>
      <c r="AV101" s="130"/>
      <c r="AW101" s="129">
        <f>AW83+AW99</f>
        <v>28.1</v>
      </c>
      <c r="AX101" s="132"/>
      <c r="AY101" s="131">
        <f>AY83+AY99</f>
        <v>26.4</v>
      </c>
      <c r="AZ101" s="130"/>
      <c r="BA101" s="129">
        <f>BA83+BA99</f>
        <v>26</v>
      </c>
      <c r="BB101" s="128"/>
      <c r="BC101" s="127"/>
      <c r="BD101" s="126"/>
      <c r="BE101" s="125"/>
      <c r="BF101" s="125"/>
      <c r="BG101" s="106"/>
      <c r="BH101" s="106"/>
      <c r="BI101" s="124"/>
      <c r="BJ101" s="124"/>
    </row>
    <row r="102" spans="1:62" s="122" customFormat="1" ht="25.5" customHeight="1" thickBot="1" x14ac:dyDescent="0.35">
      <c r="D102" s="119" t="s">
        <v>33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7"/>
      <c r="AQ102" s="108">
        <v>3</v>
      </c>
      <c r="AR102" s="110"/>
      <c r="AS102" s="109">
        <v>3</v>
      </c>
      <c r="AT102" s="112"/>
      <c r="AU102" s="108">
        <v>3</v>
      </c>
      <c r="AV102" s="110"/>
      <c r="AW102" s="109">
        <v>3</v>
      </c>
      <c r="AX102" s="112"/>
      <c r="AY102" s="108">
        <v>3</v>
      </c>
      <c r="AZ102" s="110"/>
      <c r="BA102" s="109">
        <v>2</v>
      </c>
      <c r="BB102" s="108"/>
      <c r="BC102" s="107"/>
      <c r="BD102" s="106"/>
      <c r="BE102" s="106"/>
      <c r="BF102" s="106"/>
      <c r="BG102" s="106"/>
      <c r="BH102" s="106"/>
      <c r="BI102" s="123"/>
      <c r="BJ102" s="123"/>
    </row>
    <row r="103" spans="1:62" s="120" customFormat="1" ht="24" customHeight="1" thickBot="1" x14ac:dyDescent="0.3">
      <c r="D103" s="119" t="s">
        <v>32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7"/>
      <c r="AQ103" s="108" t="s">
        <v>31</v>
      </c>
      <c r="AR103" s="110"/>
      <c r="AS103" s="109" t="s">
        <v>30</v>
      </c>
      <c r="AT103" s="112"/>
      <c r="AU103" s="111" t="s">
        <v>30</v>
      </c>
      <c r="AV103" s="110"/>
      <c r="AW103" s="109" t="s">
        <v>29</v>
      </c>
      <c r="AX103" s="112"/>
      <c r="AY103" s="111" t="s">
        <v>28</v>
      </c>
      <c r="AZ103" s="110"/>
      <c r="BA103" s="109" t="s">
        <v>27</v>
      </c>
      <c r="BB103" s="108"/>
      <c r="BC103" s="107"/>
      <c r="BD103" s="106"/>
      <c r="BE103" s="106"/>
      <c r="BF103" s="106"/>
      <c r="BH103" s="121"/>
      <c r="BI103" s="121"/>
      <c r="BJ103" s="121"/>
    </row>
    <row r="104" spans="1:62" s="15" customFormat="1" ht="25.5" customHeight="1" thickBot="1" x14ac:dyDescent="0.25">
      <c r="D104" s="119" t="s">
        <v>26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7"/>
      <c r="AQ104" s="108"/>
      <c r="AR104" s="110"/>
      <c r="AS104" s="109"/>
      <c r="AT104" s="112"/>
      <c r="AU104" s="111"/>
      <c r="AV104" s="110"/>
      <c r="AW104" s="109"/>
      <c r="AX104" s="112"/>
      <c r="AY104" s="111">
        <v>1</v>
      </c>
      <c r="AZ104" s="110"/>
      <c r="BA104" s="109"/>
      <c r="BB104" s="108"/>
      <c r="BC104" s="107"/>
      <c r="BD104" s="106"/>
      <c r="BE104" s="116"/>
      <c r="BF104" s="116"/>
      <c r="BH104" s="95"/>
      <c r="BI104" s="95"/>
      <c r="BJ104" s="95"/>
    </row>
    <row r="105" spans="1:62" s="15" customFormat="1" ht="24" customHeight="1" thickBot="1" x14ac:dyDescent="0.25">
      <c r="C105" s="105"/>
      <c r="D105" s="115" t="s">
        <v>25</v>
      </c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3"/>
      <c r="AQ105" s="108"/>
      <c r="AR105" s="110"/>
      <c r="AS105" s="109"/>
      <c r="AT105" s="112"/>
      <c r="AU105" s="111"/>
      <c r="AV105" s="110"/>
      <c r="AW105" s="109"/>
      <c r="AX105" s="112"/>
      <c r="AY105" s="111"/>
      <c r="AZ105" s="110"/>
      <c r="BA105" s="109"/>
      <c r="BB105" s="108"/>
      <c r="BC105" s="107"/>
      <c r="BD105" s="106"/>
      <c r="BE105" s="106"/>
      <c r="BF105" s="106"/>
      <c r="BH105" s="95"/>
      <c r="BI105" s="95"/>
      <c r="BJ105" s="95"/>
    </row>
    <row r="106" spans="1:62" s="15" customFormat="1" ht="18" customHeight="1" thickBot="1" x14ac:dyDescent="0.25">
      <c r="C106" s="105"/>
      <c r="D106" s="104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95"/>
      <c r="R106" s="95"/>
      <c r="S106" s="95"/>
      <c r="T106" s="95"/>
      <c r="U106" s="102"/>
      <c r="V106" s="95"/>
      <c r="W106" s="95"/>
      <c r="X106" s="95"/>
      <c r="Y106" s="95"/>
      <c r="Z106" s="95"/>
      <c r="AA106" s="95"/>
      <c r="AB106" s="101"/>
      <c r="AC106" s="100"/>
      <c r="AD106" s="100"/>
      <c r="AE106" s="100"/>
      <c r="AF106" s="100"/>
      <c r="AG106" s="100"/>
      <c r="AH106" s="100"/>
      <c r="AI106" s="99"/>
      <c r="AJ106" s="99"/>
      <c r="AK106" s="99"/>
      <c r="AL106" s="99"/>
      <c r="AM106" s="99"/>
      <c r="AN106" s="99"/>
      <c r="AO106" s="99"/>
      <c r="AP106" s="99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7"/>
      <c r="BD106" s="97"/>
      <c r="BE106" s="97"/>
      <c r="BF106" s="97"/>
      <c r="BG106" s="96"/>
      <c r="BH106" s="96"/>
      <c r="BI106" s="95"/>
      <c r="BJ106" s="95"/>
    </row>
    <row r="107" spans="1:62" s="6" customFormat="1" ht="24" customHeight="1" thickBot="1" x14ac:dyDescent="0.25">
      <c r="C107" s="21"/>
      <c r="D107" s="87" t="s">
        <v>24</v>
      </c>
      <c r="E107" s="86" t="s">
        <v>23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5"/>
      <c r="U107" s="94"/>
      <c r="V107" s="93"/>
      <c r="W107" s="81" t="s">
        <v>22</v>
      </c>
      <c r="X107" s="80"/>
      <c r="Y107" s="92"/>
      <c r="Z107" s="91"/>
      <c r="AA107" s="77"/>
      <c r="AB107" s="75"/>
      <c r="AC107" s="81">
        <v>12</v>
      </c>
      <c r="AD107" s="80"/>
      <c r="AE107" s="81">
        <f>AC107*30</f>
        <v>360</v>
      </c>
      <c r="AF107" s="80"/>
      <c r="AG107" s="81">
        <v>288</v>
      </c>
      <c r="AH107" s="80"/>
      <c r="AI107" s="81">
        <v>8</v>
      </c>
      <c r="AJ107" s="80"/>
      <c r="AK107" s="81">
        <v>280</v>
      </c>
      <c r="AL107" s="80"/>
      <c r="AM107" s="81"/>
      <c r="AN107" s="80"/>
      <c r="AO107" s="77"/>
      <c r="AP107" s="75"/>
      <c r="AQ107" s="81">
        <v>4</v>
      </c>
      <c r="AR107" s="90"/>
      <c r="AS107" s="89">
        <v>4</v>
      </c>
      <c r="AT107" s="80"/>
      <c r="AU107" s="81">
        <v>4</v>
      </c>
      <c r="AV107" s="90"/>
      <c r="AW107" s="89">
        <v>4</v>
      </c>
      <c r="AX107" s="80"/>
      <c r="AY107" s="77" t="s">
        <v>21</v>
      </c>
      <c r="AZ107" s="76"/>
      <c r="BA107" s="76"/>
      <c r="BB107" s="76"/>
      <c r="BC107" s="76"/>
      <c r="BD107" s="76"/>
      <c r="BE107" s="76"/>
      <c r="BF107" s="76"/>
      <c r="BG107" s="75"/>
      <c r="BH107" s="88"/>
      <c r="BI107" s="88"/>
      <c r="BJ107" s="88"/>
    </row>
    <row r="108" spans="1:62" s="6" customFormat="1" ht="24" customHeight="1" thickBot="1" x14ac:dyDescent="0.25">
      <c r="C108" s="21"/>
      <c r="D108" s="87" t="s">
        <v>20</v>
      </c>
      <c r="E108" s="86" t="s">
        <v>19</v>
      </c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5"/>
      <c r="U108" s="85"/>
      <c r="V108" s="84"/>
      <c r="W108" s="85"/>
      <c r="X108" s="84"/>
      <c r="Y108" s="83"/>
      <c r="Z108" s="82"/>
      <c r="AA108" s="79"/>
      <c r="AB108" s="78"/>
      <c r="AC108" s="81">
        <v>22.5</v>
      </c>
      <c r="AD108" s="80"/>
      <c r="AE108" s="81">
        <f>AC108*30</f>
        <v>675</v>
      </c>
      <c r="AF108" s="80"/>
      <c r="AG108" s="79"/>
      <c r="AH108" s="78"/>
      <c r="AI108" s="77" t="s">
        <v>18</v>
      </c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5"/>
      <c r="BH108" s="70"/>
      <c r="BI108" s="70"/>
      <c r="BJ108" s="70"/>
    </row>
    <row r="109" spans="1:62" s="6" customFormat="1" ht="21" customHeight="1" x14ac:dyDescent="0.2"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</row>
    <row r="110" spans="1:62" s="6" customFormat="1" ht="21" customHeight="1" x14ac:dyDescent="0.2">
      <c r="D110" s="74" t="s">
        <v>17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2"/>
      <c r="AD110" s="2"/>
      <c r="AE110" s="2"/>
      <c r="AF110" s="1"/>
      <c r="AG110" s="1"/>
      <c r="AH110" s="1"/>
      <c r="AI110" s="1"/>
      <c r="AJ110" s="1"/>
      <c r="AK110" s="1"/>
      <c r="AL110" s="70"/>
      <c r="AM110" s="70"/>
      <c r="AN110" s="70"/>
      <c r="AO110" s="70"/>
      <c r="AP110" s="70"/>
    </row>
    <row r="111" spans="1:62" s="6" customFormat="1" ht="21" customHeight="1" x14ac:dyDescent="0.2">
      <c r="D111" s="74" t="s">
        <v>16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2"/>
      <c r="AD111" s="2"/>
      <c r="AE111" s="2"/>
      <c r="AF111" s="1"/>
      <c r="AG111" s="1"/>
      <c r="AH111" s="1"/>
      <c r="AI111" s="1"/>
      <c r="AJ111" s="1"/>
      <c r="AK111" s="1"/>
      <c r="AL111" s="70"/>
      <c r="AM111" s="70"/>
      <c r="AN111" s="70"/>
      <c r="AO111" s="70"/>
      <c r="AP111" s="70"/>
    </row>
    <row r="112" spans="1:62" s="6" customFormat="1" ht="21" customHeight="1" x14ac:dyDescent="0.2">
      <c r="D112" s="71" t="s">
        <v>15</v>
      </c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2"/>
      <c r="AD112" s="2"/>
      <c r="AE112" s="2"/>
      <c r="AF112" s="1"/>
      <c r="AG112" s="1"/>
      <c r="AH112" s="1"/>
      <c r="AI112" s="1"/>
      <c r="AJ112" s="1"/>
      <c r="AK112" s="1"/>
      <c r="AL112" s="70"/>
      <c r="AM112" s="70"/>
      <c r="AN112" s="70"/>
      <c r="AO112" s="70"/>
      <c r="AP112" s="70"/>
    </row>
    <row r="113" spans="1:62" s="6" customFormat="1" ht="21" customHeight="1" x14ac:dyDescent="0.2">
      <c r="D113" s="73"/>
      <c r="E113" s="71" t="s">
        <v>14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2"/>
      <c r="AD113" s="2"/>
      <c r="AE113" s="2"/>
      <c r="AF113" s="1"/>
      <c r="AG113" s="1"/>
      <c r="AH113" s="1"/>
      <c r="AI113" s="1"/>
      <c r="AJ113" s="1"/>
      <c r="AK113" s="1"/>
      <c r="AL113" s="70"/>
      <c r="AM113" s="70"/>
      <c r="AN113" s="70"/>
      <c r="AO113" s="70"/>
      <c r="AP113" s="70"/>
    </row>
    <row r="114" spans="1:62" s="6" customFormat="1" ht="21" customHeight="1" x14ac:dyDescent="0.2">
      <c r="D114" s="73"/>
      <c r="E114" s="71" t="s">
        <v>13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1"/>
      <c r="AK114" s="1"/>
      <c r="AL114" s="70"/>
      <c r="AM114" s="70"/>
      <c r="AN114" s="70"/>
      <c r="AO114" s="70"/>
      <c r="AP114" s="70"/>
    </row>
    <row r="115" spans="1:62" s="6" customFormat="1" ht="21" customHeight="1" x14ac:dyDescent="0.2">
      <c r="D115" s="73"/>
      <c r="E115" s="71" t="s">
        <v>12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</row>
    <row r="116" spans="1:62" s="6" customFormat="1" ht="21" customHeight="1" x14ac:dyDescent="0.2">
      <c r="D116" s="73"/>
      <c r="E116" s="71" t="s">
        <v>11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2"/>
      <c r="AF116" s="1"/>
      <c r="AG116" s="1"/>
      <c r="AH116" s="1"/>
      <c r="AI116" s="1"/>
      <c r="AJ116" s="1"/>
      <c r="AK116" s="1"/>
      <c r="AL116" s="70"/>
      <c r="AM116" s="70"/>
      <c r="AN116" s="70"/>
      <c r="AO116" s="70"/>
      <c r="AP116" s="70"/>
    </row>
    <row r="117" spans="1:62" s="6" customFormat="1" ht="21" customHeight="1" x14ac:dyDescent="0.2">
      <c r="D117" s="73"/>
      <c r="E117" s="71" t="s">
        <v>10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2"/>
      <c r="AF117" s="1"/>
      <c r="AG117" s="1"/>
      <c r="AH117" s="1"/>
      <c r="AI117" s="1"/>
      <c r="AJ117" s="1"/>
      <c r="AK117" s="1"/>
      <c r="AL117" s="70"/>
      <c r="AM117" s="70"/>
      <c r="AN117" s="70"/>
      <c r="AO117" s="70"/>
      <c r="AP117" s="70"/>
    </row>
    <row r="118" spans="1:62" s="6" customFormat="1" ht="21" customHeight="1" x14ac:dyDescent="0.2">
      <c r="D118" s="73"/>
      <c r="E118" s="71" t="s">
        <v>9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2"/>
      <c r="AD118" s="2"/>
      <c r="AE118" s="2"/>
      <c r="AF118" s="1"/>
      <c r="AG118" s="1"/>
      <c r="AH118" s="1"/>
      <c r="AI118" s="1"/>
      <c r="AJ118" s="1"/>
      <c r="AK118" s="1"/>
      <c r="AL118" s="70"/>
      <c r="AM118" s="70"/>
      <c r="AN118" s="70"/>
      <c r="AO118" s="70"/>
      <c r="AP118" s="70"/>
    </row>
    <row r="119" spans="1:62" s="6" customFormat="1" ht="21" customHeight="1" x14ac:dyDescent="0.2">
      <c r="D119" s="72"/>
      <c r="E119" s="71" t="s">
        <v>8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2"/>
      <c r="AD119" s="2"/>
      <c r="AE119" s="2"/>
      <c r="AF119" s="1"/>
      <c r="AG119" s="1"/>
      <c r="AH119" s="1"/>
      <c r="AI119" s="1"/>
      <c r="AJ119" s="1"/>
      <c r="AK119" s="1"/>
      <c r="AL119" s="70"/>
      <c r="AM119" s="70"/>
      <c r="AN119" s="70"/>
      <c r="AO119" s="70"/>
      <c r="AP119" s="70"/>
    </row>
    <row r="120" spans="1:62" s="6" customFormat="1" ht="21" customHeight="1" x14ac:dyDescent="0.2"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</row>
    <row r="121" spans="1:62" s="6" customFormat="1" ht="18" customHeight="1" x14ac:dyDescent="0.25">
      <c r="D121" s="43"/>
      <c r="E121" s="21"/>
      <c r="F121" s="21"/>
      <c r="G121" s="21"/>
      <c r="H121" s="21"/>
      <c r="I121" s="21"/>
      <c r="J121" s="21"/>
      <c r="K121" s="21"/>
      <c r="L121" s="16"/>
      <c r="M121" s="16"/>
      <c r="N121" s="16"/>
      <c r="O121" s="16"/>
      <c r="P121" s="20"/>
      <c r="Q121" s="1"/>
      <c r="R121" s="1"/>
      <c r="S121" s="1"/>
      <c r="T121" s="11"/>
      <c r="U121" s="11"/>
      <c r="V121" s="19"/>
      <c r="W121" s="15"/>
      <c r="X121" s="69"/>
      <c r="Y121" s="69"/>
      <c r="Z121" s="69"/>
      <c r="AA121" s="69"/>
      <c r="AB121" s="69"/>
      <c r="AC121" s="15"/>
      <c r="AD121" s="20"/>
      <c r="AE121" s="15"/>
      <c r="AF121" s="15"/>
      <c r="AG121" s="15"/>
      <c r="AH121" s="15"/>
      <c r="AI121" s="15"/>
      <c r="AJ121" s="15"/>
      <c r="AK121" s="15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</row>
    <row r="122" spans="1:62" s="6" customFormat="1" ht="22.5" customHeight="1" x14ac:dyDescent="0.25">
      <c r="D122" s="43"/>
      <c r="E122" s="21"/>
      <c r="F122" s="21"/>
      <c r="G122" s="67" t="s">
        <v>7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</row>
    <row r="123" spans="1:62" s="6" customFormat="1" ht="22.5" customHeight="1" x14ac:dyDescent="0.25">
      <c r="D123" s="43"/>
      <c r="E123" s="21"/>
      <c r="F123" s="21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</row>
    <row r="124" spans="1:62" s="6" customFormat="1" ht="18" customHeight="1" x14ac:dyDescent="0.25">
      <c r="D124" s="43"/>
      <c r="E124" s="21"/>
      <c r="F124" s="21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</row>
    <row r="125" spans="1:62" s="6" customFormat="1" ht="30" customHeight="1" x14ac:dyDescent="0.3">
      <c r="D125" s="43"/>
      <c r="E125" s="21"/>
      <c r="F125" s="21"/>
      <c r="G125" s="64" t="s">
        <v>6</v>
      </c>
      <c r="H125" s="64"/>
      <c r="I125" s="64"/>
      <c r="J125" s="64"/>
      <c r="K125" s="64"/>
      <c r="L125" s="64"/>
      <c r="M125" s="64"/>
      <c r="N125" s="64"/>
      <c r="O125" s="64"/>
      <c r="P125" s="56"/>
      <c r="Q125" s="56"/>
      <c r="R125" s="56"/>
      <c r="S125" s="55"/>
      <c r="T125" s="63"/>
      <c r="U125" s="63"/>
      <c r="V125" s="62"/>
      <c r="W125" s="54" t="s">
        <v>2</v>
      </c>
      <c r="X125" s="61" t="s">
        <v>5</v>
      </c>
      <c r="Y125" s="61"/>
      <c r="Z125" s="61"/>
      <c r="AA125" s="61"/>
      <c r="AB125" s="61"/>
      <c r="AC125" s="61"/>
      <c r="AD125" s="60" t="s">
        <v>2</v>
      </c>
      <c r="AE125" s="59"/>
      <c r="AF125" s="58"/>
      <c r="AG125" s="58"/>
      <c r="AH125" s="57" t="s">
        <v>4</v>
      </c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6"/>
      <c r="AW125" s="56"/>
      <c r="AX125" s="56"/>
      <c r="AY125" s="55"/>
      <c r="AZ125" s="54" t="s">
        <v>2</v>
      </c>
      <c r="BA125" s="53" t="s">
        <v>3</v>
      </c>
      <c r="BB125" s="53"/>
      <c r="BC125" s="53"/>
      <c r="BD125" s="53"/>
      <c r="BE125" s="53"/>
      <c r="BF125" s="52" t="s">
        <v>2</v>
      </c>
      <c r="BG125" s="21"/>
      <c r="BH125" s="21"/>
      <c r="BI125" s="21"/>
      <c r="BJ125" s="21"/>
    </row>
    <row r="126" spans="1:62" s="6" customFormat="1" ht="20.100000000000001" customHeight="1" x14ac:dyDescent="0.25">
      <c r="D126" s="43"/>
      <c r="E126" s="21"/>
      <c r="F126" s="21"/>
      <c r="G126" s="25"/>
      <c r="H126" s="24"/>
      <c r="I126" s="16"/>
      <c r="J126" s="23"/>
      <c r="K126" s="23"/>
      <c r="L126" s="16"/>
      <c r="M126" s="15"/>
      <c r="N126" s="15"/>
      <c r="O126" s="15"/>
      <c r="P126" s="42"/>
      <c r="Q126" s="51" t="s">
        <v>1</v>
      </c>
      <c r="R126" s="51"/>
      <c r="S126" s="51"/>
      <c r="T126" s="51"/>
      <c r="U126" s="17"/>
      <c r="X126" s="15"/>
      <c r="Y126" s="15"/>
      <c r="Z126" s="48" t="s">
        <v>0</v>
      </c>
      <c r="AA126" s="49"/>
      <c r="AB126" s="15"/>
      <c r="AC126" s="38"/>
      <c r="AD126" s="38"/>
      <c r="AE126" s="38"/>
      <c r="AF126" s="38"/>
      <c r="AG126" s="38"/>
      <c r="AH126" s="38"/>
      <c r="AI126" s="38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50" t="s">
        <v>1</v>
      </c>
      <c r="AX126" s="50"/>
      <c r="AY126" s="50"/>
      <c r="BA126" s="17"/>
      <c r="BB126" s="48" t="s">
        <v>0</v>
      </c>
      <c r="BC126" s="49"/>
      <c r="BD126" s="15"/>
      <c r="BE126" s="15"/>
      <c r="BG126" s="30"/>
      <c r="BH126" s="31"/>
      <c r="BI126" s="31"/>
    </row>
    <row r="127" spans="1:62" s="6" customFormat="1" ht="28.5" customHeight="1" x14ac:dyDescent="0.25">
      <c r="D127" s="43"/>
      <c r="E127" s="21"/>
      <c r="F127" s="21"/>
      <c r="G127" s="21"/>
      <c r="H127" s="16"/>
      <c r="I127" s="16"/>
      <c r="J127" s="16"/>
      <c r="K127" s="16"/>
      <c r="L127" s="16"/>
      <c r="M127" s="16"/>
      <c r="N127" s="17"/>
      <c r="O127" s="16"/>
      <c r="P127" s="16"/>
      <c r="Q127" s="17"/>
      <c r="R127" s="16"/>
      <c r="S127" s="15"/>
      <c r="T127" s="15"/>
      <c r="U127" s="15"/>
      <c r="V127" s="28"/>
      <c r="W127" s="14"/>
      <c r="X127" s="14"/>
      <c r="Y127" s="27"/>
      <c r="Z127" s="15"/>
      <c r="AA127" s="15"/>
      <c r="AB127" s="38"/>
      <c r="AC127" s="38"/>
      <c r="AD127" s="38"/>
      <c r="AE127" s="38"/>
      <c r="AF127" s="38"/>
      <c r="AG127" s="38"/>
      <c r="AH127" s="38"/>
      <c r="AI127" s="38"/>
      <c r="AJ127" s="38"/>
      <c r="AK127" s="37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C127" s="17"/>
      <c r="BD127" s="48"/>
      <c r="BE127" s="48"/>
      <c r="BF127" s="15"/>
      <c r="BG127" s="15"/>
      <c r="BI127" s="15"/>
      <c r="BJ127" s="41"/>
    </row>
    <row r="128" spans="1:62" s="15" customFormat="1" ht="16.5" customHeight="1" x14ac:dyDescent="0.25">
      <c r="A128" s="23"/>
      <c r="B128" s="43"/>
      <c r="C128" s="21"/>
      <c r="D128" s="21"/>
      <c r="E128" s="21"/>
      <c r="F128" s="16"/>
      <c r="G128" s="16"/>
      <c r="H128" s="16"/>
      <c r="I128" s="16"/>
      <c r="J128" s="16"/>
      <c r="K128" s="16"/>
      <c r="L128" s="17"/>
      <c r="M128" s="16"/>
      <c r="N128" s="16"/>
      <c r="O128" s="17"/>
      <c r="P128" s="16"/>
      <c r="S128" s="14"/>
      <c r="T128" s="41"/>
      <c r="U128" s="14"/>
      <c r="V128" s="40"/>
      <c r="W128" s="39"/>
      <c r="X128" s="39"/>
      <c r="Y128" s="39"/>
      <c r="Z128" s="39"/>
      <c r="AA128" s="38"/>
      <c r="AB128" s="20"/>
      <c r="AC128" s="38"/>
      <c r="AD128" s="38"/>
      <c r="AE128" s="38"/>
      <c r="AF128" s="38"/>
      <c r="AG128" s="38"/>
      <c r="AH128" s="38"/>
      <c r="AI128" s="37"/>
      <c r="AJ128" s="36"/>
      <c r="AK128" s="36"/>
      <c r="AL128" s="36"/>
      <c r="AM128" s="36"/>
      <c r="AN128" s="35"/>
      <c r="AO128" s="34"/>
      <c r="AS128" s="44"/>
      <c r="AT128" s="44"/>
      <c r="AU128" s="44"/>
      <c r="AV128" s="44"/>
      <c r="AW128" s="44"/>
      <c r="AX128" s="44"/>
      <c r="AY128" s="47"/>
      <c r="AZ128" s="47"/>
      <c r="BA128" s="46"/>
      <c r="BB128" s="46"/>
      <c r="BC128" s="32"/>
      <c r="BD128" s="31"/>
      <c r="BE128" s="31"/>
      <c r="BF128" s="31"/>
      <c r="BG128" s="31"/>
      <c r="BH128" s="30"/>
      <c r="BI128" s="29"/>
    </row>
    <row r="129" spans="1:62" s="15" customFormat="1" ht="16.5" customHeight="1" x14ac:dyDescent="0.25">
      <c r="A129" s="23"/>
      <c r="B129" s="43"/>
      <c r="C129" s="21"/>
      <c r="D129" s="21"/>
      <c r="E129" s="21"/>
      <c r="F129" s="16"/>
      <c r="G129" s="16"/>
      <c r="H129" s="16"/>
      <c r="I129" s="16"/>
      <c r="J129" s="16"/>
      <c r="K129" s="16"/>
      <c r="L129" s="17"/>
      <c r="M129" s="16"/>
      <c r="N129" s="16"/>
      <c r="O129" s="17"/>
      <c r="P129" s="16"/>
      <c r="S129" s="14"/>
      <c r="T129" s="41"/>
      <c r="U129" s="14"/>
      <c r="V129" s="14"/>
      <c r="W129" s="27"/>
      <c r="Z129" s="38"/>
      <c r="AA129" s="38"/>
      <c r="AB129" s="38"/>
      <c r="AC129" s="38"/>
      <c r="AD129" s="38"/>
      <c r="AE129" s="38"/>
      <c r="AF129" s="45"/>
      <c r="AG129" s="38"/>
      <c r="AH129" s="38"/>
      <c r="AI129" s="37"/>
      <c r="AJ129" s="36"/>
      <c r="AK129" s="36"/>
      <c r="AL129" s="36"/>
      <c r="AM129" s="36"/>
      <c r="AN129" s="35"/>
      <c r="AO129" s="34"/>
      <c r="AS129" s="44"/>
      <c r="AT129" s="44"/>
      <c r="AU129" s="44"/>
      <c r="AV129" s="44"/>
      <c r="AW129" s="44"/>
      <c r="AX129" s="44"/>
      <c r="BA129" s="17"/>
      <c r="BH129" s="41"/>
      <c r="BI129" s="41"/>
    </row>
    <row r="130" spans="1:62" s="15" customFormat="1" ht="15" customHeight="1" x14ac:dyDescent="0.25">
      <c r="A130" s="23"/>
      <c r="B130" s="43"/>
      <c r="C130" s="21"/>
      <c r="D130" s="21"/>
      <c r="E130" s="21"/>
      <c r="F130" s="21"/>
      <c r="G130" s="21"/>
      <c r="H130" s="21"/>
      <c r="I130" s="21"/>
      <c r="J130" s="16"/>
      <c r="K130" s="16"/>
      <c r="L130" s="16"/>
      <c r="M130" s="16"/>
      <c r="N130" s="20"/>
      <c r="O130" s="1"/>
      <c r="P130" s="1"/>
      <c r="Q130" s="1"/>
      <c r="R130" s="11"/>
      <c r="S130" s="11"/>
      <c r="T130" s="19"/>
      <c r="U130" s="14"/>
      <c r="V130" s="14"/>
      <c r="W130" s="27"/>
      <c r="Z130" s="38"/>
      <c r="AA130" s="38"/>
      <c r="AB130" s="38"/>
      <c r="AC130" s="38"/>
      <c r="AD130" s="38"/>
      <c r="AE130" s="38"/>
      <c r="AF130" s="38"/>
      <c r="AG130" s="38"/>
      <c r="AH130" s="38"/>
      <c r="AI130" s="37"/>
      <c r="AJ130" s="36"/>
      <c r="AK130" s="36"/>
      <c r="AL130" s="36"/>
      <c r="AM130" s="36"/>
      <c r="AN130" s="35"/>
      <c r="AO130" s="34"/>
      <c r="AS130" s="42"/>
      <c r="AT130" s="42"/>
      <c r="AU130" s="42"/>
      <c r="AV130" s="42"/>
      <c r="AW130" s="42"/>
      <c r="AX130" s="42"/>
      <c r="BA130" s="17"/>
      <c r="BH130" s="41"/>
      <c r="BI130" s="41"/>
    </row>
    <row r="131" spans="1:62" s="15" customFormat="1" ht="16.5" customHeight="1" x14ac:dyDescent="0.25">
      <c r="A131" s="23"/>
      <c r="B131" s="33"/>
      <c r="C131" s="21"/>
      <c r="D131" s="21"/>
      <c r="E131" s="21"/>
      <c r="F131" s="16"/>
      <c r="G131" s="16"/>
      <c r="H131" s="16"/>
      <c r="I131" s="16"/>
      <c r="J131" s="16"/>
      <c r="K131" s="16"/>
      <c r="L131" s="17"/>
      <c r="M131" s="16"/>
      <c r="N131" s="16"/>
      <c r="O131" s="17"/>
      <c r="P131" s="16"/>
      <c r="T131" s="28"/>
      <c r="U131" s="14"/>
      <c r="V131" s="40"/>
      <c r="W131" s="39"/>
      <c r="X131" s="39"/>
      <c r="Y131" s="39"/>
      <c r="Z131" s="39"/>
      <c r="AA131" s="38"/>
      <c r="AB131" s="20"/>
      <c r="AC131" s="38"/>
      <c r="AD131" s="38"/>
      <c r="AE131" s="38"/>
      <c r="AF131" s="38"/>
      <c r="AG131" s="38"/>
      <c r="AH131" s="38"/>
      <c r="AI131" s="37"/>
      <c r="AJ131" s="36"/>
      <c r="AK131" s="36"/>
      <c r="AL131" s="36"/>
      <c r="AM131" s="36"/>
      <c r="AN131" s="35"/>
      <c r="AO131" s="34"/>
      <c r="AS131" s="33"/>
      <c r="AT131" s="21"/>
      <c r="AU131" s="21"/>
      <c r="AV131" s="21"/>
      <c r="AW131" s="21"/>
      <c r="AX131" s="21"/>
      <c r="BC131" s="32"/>
      <c r="BD131" s="31"/>
      <c r="BE131" s="31"/>
      <c r="BF131" s="12"/>
      <c r="BG131" s="31"/>
      <c r="BH131" s="30"/>
      <c r="BI131" s="29"/>
    </row>
    <row r="132" spans="1:62" s="15" customFormat="1" ht="15.75" customHeight="1" x14ac:dyDescent="0.2">
      <c r="A132" s="23"/>
      <c r="B132" s="25"/>
      <c r="C132" s="24"/>
      <c r="D132" s="21"/>
      <c r="E132" s="21"/>
      <c r="F132" s="16"/>
      <c r="G132" s="16"/>
      <c r="H132" s="16"/>
      <c r="I132" s="16"/>
      <c r="J132" s="16"/>
      <c r="K132" s="16"/>
      <c r="L132" s="17"/>
      <c r="M132" s="16"/>
      <c r="N132" s="16"/>
      <c r="O132" s="17"/>
      <c r="P132" s="16"/>
      <c r="T132" s="28"/>
      <c r="U132" s="14"/>
      <c r="V132" s="14"/>
      <c r="W132" s="27"/>
      <c r="Z132" s="26"/>
      <c r="AA132" s="24"/>
      <c r="AB132" s="24"/>
      <c r="AC132" s="24"/>
      <c r="AD132" s="24"/>
      <c r="AE132" s="24"/>
      <c r="AF132" s="24"/>
      <c r="AG132" s="24"/>
      <c r="AH132" s="24"/>
      <c r="AI132" s="24"/>
      <c r="AJ132" s="25"/>
      <c r="AK132" s="24"/>
      <c r="AL132" s="16"/>
      <c r="AM132" s="23"/>
      <c r="AN132" s="23"/>
      <c r="AO132" s="16"/>
      <c r="AS132" s="6"/>
      <c r="AT132" s="22"/>
      <c r="AU132" s="6"/>
      <c r="AV132" s="6"/>
      <c r="AW132" s="7"/>
      <c r="AX132" s="6"/>
      <c r="AY132" s="6"/>
      <c r="AZ132" s="6"/>
      <c r="BA132" s="17"/>
      <c r="BB132" s="17"/>
      <c r="BC132" s="6"/>
      <c r="BH132" s="6"/>
      <c r="BI132" s="6"/>
    </row>
    <row r="133" spans="1:62" ht="15.75" x14ac:dyDescent="0.25">
      <c r="D133" s="21"/>
      <c r="E133" s="21"/>
      <c r="F133" s="21"/>
      <c r="G133" s="21"/>
      <c r="H133" s="21"/>
      <c r="I133" s="21"/>
      <c r="J133" s="16"/>
      <c r="K133" s="16"/>
      <c r="L133" s="16"/>
      <c r="M133" s="16"/>
      <c r="N133" s="20"/>
      <c r="O133" s="1"/>
      <c r="P133" s="1"/>
      <c r="R133" s="11"/>
      <c r="S133" s="11"/>
      <c r="T133" s="19"/>
      <c r="AV133" s="6"/>
      <c r="AW133" s="18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62" ht="18" x14ac:dyDescent="0.25">
      <c r="D134" s="16"/>
      <c r="E134" s="16"/>
      <c r="F134" s="16"/>
      <c r="G134" s="16"/>
      <c r="H134" s="16"/>
      <c r="I134" s="16"/>
      <c r="J134" s="16"/>
      <c r="K134" s="16"/>
      <c r="L134" s="17"/>
      <c r="M134" s="16"/>
      <c r="N134" s="16"/>
      <c r="O134" s="17"/>
      <c r="P134" s="16"/>
      <c r="Q134" s="15"/>
      <c r="R134" s="15"/>
      <c r="S134" s="15"/>
      <c r="T134" s="14"/>
      <c r="AB134" s="1"/>
      <c r="AC134" s="1"/>
      <c r="AD134" s="1"/>
      <c r="AP134" s="13"/>
      <c r="AW134" s="6"/>
      <c r="AX134" s="6"/>
      <c r="AY134" s="6"/>
      <c r="AZ134" s="6"/>
      <c r="BA134" s="6"/>
      <c r="BB134" s="6"/>
      <c r="BC134" s="6"/>
      <c r="BD134" s="6"/>
      <c r="BE134" s="6"/>
      <c r="BF134" s="7"/>
      <c r="BG134" s="6"/>
      <c r="BH134" s="6"/>
      <c r="BI134" s="6"/>
      <c r="BJ134" s="6"/>
    </row>
    <row r="135" spans="1:62" ht="18" x14ac:dyDescent="0.25">
      <c r="M135" s="1"/>
      <c r="N135" s="1"/>
      <c r="O135" s="1"/>
      <c r="P135" s="1"/>
      <c r="Q135" s="5"/>
      <c r="R135" s="5"/>
      <c r="AB135" s="1"/>
      <c r="AC135" s="1"/>
      <c r="AD135" s="1"/>
      <c r="AW135" s="12"/>
      <c r="AZ135" s="12"/>
      <c r="BC135" s="11"/>
      <c r="BF135" s="11"/>
      <c r="BG135" s="11"/>
      <c r="BH135" s="11"/>
      <c r="BI135" s="11"/>
    </row>
    <row r="136" spans="1:62" x14ac:dyDescent="0.2">
      <c r="M136" s="1"/>
      <c r="N136" s="1"/>
    </row>
    <row r="137" spans="1:62" ht="20.25" x14ac:dyDescent="0.3"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9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62" ht="15.75" x14ac:dyDescent="0.25"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8"/>
      <c r="AF138" s="7"/>
      <c r="AG138" s="7"/>
      <c r="AH138" s="7"/>
      <c r="AI138" s="7"/>
      <c r="AJ138" s="7"/>
      <c r="AK138" s="7"/>
      <c r="AL138" s="7"/>
      <c r="AM138" s="7"/>
      <c r="AN138" s="6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F138" s="5"/>
    </row>
    <row r="139" spans="1:62" ht="15" x14ac:dyDescent="0.2"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1" spans="1:62" x14ac:dyDescent="0.2">
      <c r="AX141" s="5"/>
      <c r="AY141" s="5"/>
    </row>
  </sheetData>
  <mergeCells count="1435">
    <mergeCell ref="BA91:BB91"/>
    <mergeCell ref="BC69:BD69"/>
    <mergeCell ref="BC72:BD72"/>
    <mergeCell ref="BC84:BD84"/>
    <mergeCell ref="BC85:BD85"/>
    <mergeCell ref="BC75:BD75"/>
    <mergeCell ref="BC70:BD70"/>
    <mergeCell ref="BA81:BB81"/>
    <mergeCell ref="BC86:BD86"/>
    <mergeCell ref="BC77:BD77"/>
    <mergeCell ref="BC90:BD90"/>
    <mergeCell ref="AU89:AV89"/>
    <mergeCell ref="AY89:AZ89"/>
    <mergeCell ref="BA88:BB88"/>
    <mergeCell ref="AW88:AX88"/>
    <mergeCell ref="AU88:AV88"/>
    <mergeCell ref="BC89:BD89"/>
    <mergeCell ref="AY88:AZ88"/>
    <mergeCell ref="BC88:BD88"/>
    <mergeCell ref="AG96:AH96"/>
    <mergeCell ref="AI96:AJ96"/>
    <mergeCell ref="AK96:AL96"/>
    <mergeCell ref="AM96:AN96"/>
    <mergeCell ref="AC96:AD96"/>
    <mergeCell ref="AE96:AF96"/>
    <mergeCell ref="D96:F96"/>
    <mergeCell ref="G96:T96"/>
    <mergeCell ref="U96:V96"/>
    <mergeCell ref="W96:X96"/>
    <mergeCell ref="BG93:BH93"/>
    <mergeCell ref="BE91:BF91"/>
    <mergeCell ref="BE93:BF93"/>
    <mergeCell ref="AE95:AF95"/>
    <mergeCell ref="AC91:AD91"/>
    <mergeCell ref="AE94:AF94"/>
    <mergeCell ref="BE74:BF74"/>
    <mergeCell ref="BE89:BF89"/>
    <mergeCell ref="BE86:BF86"/>
    <mergeCell ref="BE83:BF83"/>
    <mergeCell ref="BG88:BH88"/>
    <mergeCell ref="BG86:BH86"/>
    <mergeCell ref="BE81:BF81"/>
    <mergeCell ref="BE88:BF88"/>
    <mergeCell ref="BE77:BF77"/>
    <mergeCell ref="BI48:BJ48"/>
    <mergeCell ref="BI54:BJ54"/>
    <mergeCell ref="BI55:BJ55"/>
    <mergeCell ref="BE79:BF79"/>
    <mergeCell ref="BE48:BF48"/>
    <mergeCell ref="BE54:BF54"/>
    <mergeCell ref="BE66:BF66"/>
    <mergeCell ref="BE75:BF75"/>
    <mergeCell ref="BI53:BJ53"/>
    <mergeCell ref="BG55:BH55"/>
    <mergeCell ref="AW54:AX54"/>
    <mergeCell ref="AY54:AZ54"/>
    <mergeCell ref="BA54:BB54"/>
    <mergeCell ref="AO54:AP54"/>
    <mergeCell ref="AQ54:AR54"/>
    <mergeCell ref="AS54:AT54"/>
    <mergeCell ref="AU54:AV54"/>
    <mergeCell ref="AC54:AD54"/>
    <mergeCell ref="AE54:AF54"/>
    <mergeCell ref="D54:F54"/>
    <mergeCell ref="G54:T54"/>
    <mergeCell ref="U54:V54"/>
    <mergeCell ref="W54:X54"/>
    <mergeCell ref="AA54:AB54"/>
    <mergeCell ref="W79:X79"/>
    <mergeCell ref="AG54:AH54"/>
    <mergeCell ref="AQ79:AR79"/>
    <mergeCell ref="AS79:AT79"/>
    <mergeCell ref="AQ78:AR78"/>
    <mergeCell ref="AS78:AT78"/>
    <mergeCell ref="AK79:AL79"/>
    <mergeCell ref="AM79:AN79"/>
    <mergeCell ref="AG79:AH79"/>
    <mergeCell ref="AI79:AJ79"/>
    <mergeCell ref="G76:T76"/>
    <mergeCell ref="D79:F79"/>
    <mergeCell ref="G79:T79"/>
    <mergeCell ref="U79:V79"/>
    <mergeCell ref="U78:V78"/>
    <mergeCell ref="D77:F77"/>
    <mergeCell ref="G77:T77"/>
    <mergeCell ref="U77:V77"/>
    <mergeCell ref="U76:V76"/>
    <mergeCell ref="D76:F76"/>
    <mergeCell ref="W78:X78"/>
    <mergeCell ref="W76:X76"/>
    <mergeCell ref="W77:X77"/>
    <mergeCell ref="AG65:AH65"/>
    <mergeCell ref="AG74:AH74"/>
    <mergeCell ref="AE68:AF68"/>
    <mergeCell ref="AE74:AF74"/>
    <mergeCell ref="AG71:AH71"/>
    <mergeCell ref="AE67:AF67"/>
    <mergeCell ref="AE70:AF70"/>
    <mergeCell ref="AE71:AF71"/>
    <mergeCell ref="AS70:AT70"/>
    <mergeCell ref="AG70:AH70"/>
    <mergeCell ref="W70:X70"/>
    <mergeCell ref="Y70:Z70"/>
    <mergeCell ref="D71:T71"/>
    <mergeCell ref="D70:F70"/>
    <mergeCell ref="U95:V95"/>
    <mergeCell ref="W95:X95"/>
    <mergeCell ref="AE93:AF93"/>
    <mergeCell ref="W93:X93"/>
    <mergeCell ref="AC93:AD93"/>
    <mergeCell ref="Y93:Z93"/>
    <mergeCell ref="W94:X94"/>
    <mergeCell ref="AI95:AJ95"/>
    <mergeCell ref="AK95:AL95"/>
    <mergeCell ref="AG93:AH93"/>
    <mergeCell ref="AO92:AP92"/>
    <mergeCell ref="AC92:AD92"/>
    <mergeCell ref="AE92:AF92"/>
    <mergeCell ref="AK92:AL92"/>
    <mergeCell ref="AM92:AN92"/>
    <mergeCell ref="AM95:AN95"/>
    <mergeCell ref="AK93:AL93"/>
    <mergeCell ref="AM93:AN93"/>
    <mergeCell ref="AI93:AJ93"/>
    <mergeCell ref="AM94:AN94"/>
    <mergeCell ref="AA92:AB92"/>
    <mergeCell ref="AG95:AH95"/>
    <mergeCell ref="AG94:AH94"/>
    <mergeCell ref="AI94:AJ94"/>
    <mergeCell ref="AK94:AL94"/>
    <mergeCell ref="U92:V92"/>
    <mergeCell ref="W92:X92"/>
    <mergeCell ref="Y92:Z92"/>
    <mergeCell ref="AI91:AJ91"/>
    <mergeCell ref="W91:X91"/>
    <mergeCell ref="AG91:AH91"/>
    <mergeCell ref="AE91:AF91"/>
    <mergeCell ref="AC89:AD89"/>
    <mergeCell ref="AM87:AN87"/>
    <mergeCell ref="AI87:AJ87"/>
    <mergeCell ref="AY87:AZ87"/>
    <mergeCell ref="AW87:AX87"/>
    <mergeCell ref="AU87:AV87"/>
    <mergeCell ref="AS87:AT87"/>
    <mergeCell ref="AQ87:AR87"/>
    <mergeCell ref="AG87:AH87"/>
    <mergeCell ref="AI88:AJ88"/>
    <mergeCell ref="Y89:Z89"/>
    <mergeCell ref="B100:C100"/>
    <mergeCell ref="AO91:AP91"/>
    <mergeCell ref="AO87:AP87"/>
    <mergeCell ref="Y88:Z88"/>
    <mergeCell ref="AA88:AB88"/>
    <mergeCell ref="AC88:AD88"/>
    <mergeCell ref="AM88:AN88"/>
    <mergeCell ref="G87:T87"/>
    <mergeCell ref="U87:V87"/>
    <mergeCell ref="D89:T89"/>
    <mergeCell ref="W89:X89"/>
    <mergeCell ref="U89:V89"/>
    <mergeCell ref="D87:F87"/>
    <mergeCell ref="D88:F88"/>
    <mergeCell ref="W87:X87"/>
    <mergeCell ref="W99:X99"/>
    <mergeCell ref="AE88:AF88"/>
    <mergeCell ref="G88:T88"/>
    <mergeCell ref="U88:V88"/>
    <mergeCell ref="W88:X88"/>
    <mergeCell ref="D90:BB90"/>
    <mergeCell ref="Y91:Z91"/>
    <mergeCell ref="AA91:AB91"/>
    <mergeCell ref="D91:F91"/>
    <mergeCell ref="G91:T91"/>
    <mergeCell ref="U99:V99"/>
    <mergeCell ref="G97:T97"/>
    <mergeCell ref="U97:V97"/>
    <mergeCell ref="D99:T99"/>
    <mergeCell ref="U91:V91"/>
    <mergeCell ref="D92:F92"/>
    <mergeCell ref="G92:T92"/>
    <mergeCell ref="U98:V98"/>
    <mergeCell ref="D95:F95"/>
    <mergeCell ref="G95:T95"/>
    <mergeCell ref="D98:T98"/>
    <mergeCell ref="W97:X97"/>
    <mergeCell ref="AK97:AL97"/>
    <mergeCell ref="AM97:AN97"/>
    <mergeCell ref="AM98:AN98"/>
    <mergeCell ref="W98:X98"/>
    <mergeCell ref="Y98:Z98"/>
    <mergeCell ref="AC98:AD98"/>
    <mergeCell ref="AE98:AF98"/>
    <mergeCell ref="AG97:AH97"/>
    <mergeCell ref="AI97:AJ97"/>
    <mergeCell ref="AO98:AP98"/>
    <mergeCell ref="AS96:AT96"/>
    <mergeCell ref="AO97:AP97"/>
    <mergeCell ref="AQ97:AR97"/>
    <mergeCell ref="AQ98:AR98"/>
    <mergeCell ref="AO96:AP96"/>
    <mergeCell ref="AQ96:AR96"/>
    <mergeCell ref="AO95:AP95"/>
    <mergeCell ref="AQ95:AR95"/>
    <mergeCell ref="BE99:BF99"/>
    <mergeCell ref="BA89:BB89"/>
    <mergeCell ref="BC91:BD91"/>
    <mergeCell ref="BA94:BB94"/>
    <mergeCell ref="BE94:BF94"/>
    <mergeCell ref="BE97:BF97"/>
    <mergeCell ref="BE96:BF96"/>
    <mergeCell ref="BE95:BF95"/>
    <mergeCell ref="AS95:AT95"/>
    <mergeCell ref="AU95:AV95"/>
    <mergeCell ref="AS97:AT97"/>
    <mergeCell ref="AW91:AX91"/>
    <mergeCell ref="AS92:AT92"/>
    <mergeCell ref="AW96:AX96"/>
    <mergeCell ref="AU63:AV63"/>
    <mergeCell ref="AU68:AV68"/>
    <mergeCell ref="AG68:AH68"/>
    <mergeCell ref="AO68:AP68"/>
    <mergeCell ref="AQ68:AR68"/>
    <mergeCell ref="AG66:AH66"/>
    <mergeCell ref="AS66:AT66"/>
    <mergeCell ref="AU66:AV66"/>
    <mergeCell ref="AI68:AJ68"/>
    <mergeCell ref="AM68:AN68"/>
    <mergeCell ref="AY65:AZ65"/>
    <mergeCell ref="AS64:AT64"/>
    <mergeCell ref="AU64:AV64"/>
    <mergeCell ref="AW64:AX64"/>
    <mergeCell ref="AW65:AX65"/>
    <mergeCell ref="AS68:AT68"/>
    <mergeCell ref="AW68:AX68"/>
    <mergeCell ref="BA68:BB68"/>
    <mergeCell ref="AY67:AZ67"/>
    <mergeCell ref="BA67:BB67"/>
    <mergeCell ref="AY68:AZ68"/>
    <mergeCell ref="BE67:BF67"/>
    <mergeCell ref="BC68:BD68"/>
    <mergeCell ref="BC67:BD67"/>
    <mergeCell ref="BE68:BF68"/>
    <mergeCell ref="AE55:AF55"/>
    <mergeCell ref="AG55:AH55"/>
    <mergeCell ref="W55:X55"/>
    <mergeCell ref="AK55:AL55"/>
    <mergeCell ref="Y55:Z55"/>
    <mergeCell ref="AA55:AB55"/>
    <mergeCell ref="AC55:AD55"/>
    <mergeCell ref="BD8:BJ8"/>
    <mergeCell ref="BD10:BJ10"/>
    <mergeCell ref="W44:X44"/>
    <mergeCell ref="AJ22:AP22"/>
    <mergeCell ref="AC22:AH22"/>
    <mergeCell ref="AC44:AD44"/>
    <mergeCell ref="AI34:AN34"/>
    <mergeCell ref="AC28:AE28"/>
    <mergeCell ref="AF28:AH28"/>
    <mergeCell ref="BE38:BF38"/>
    <mergeCell ref="AK91:AL91"/>
    <mergeCell ref="AG92:AH92"/>
    <mergeCell ref="AI92:AJ92"/>
    <mergeCell ref="AG89:AH89"/>
    <mergeCell ref="AM91:AN91"/>
    <mergeCell ref="BE100:BF100"/>
    <mergeCell ref="BE98:BF98"/>
    <mergeCell ref="AS98:AT98"/>
    <mergeCell ref="AU91:AV91"/>
    <mergeCell ref="AU92:AV92"/>
    <mergeCell ref="D42:F42"/>
    <mergeCell ref="BE53:BF53"/>
    <mergeCell ref="BA53:BB53"/>
    <mergeCell ref="BC53:BD53"/>
    <mergeCell ref="BE52:BF52"/>
    <mergeCell ref="BC52:BD52"/>
    <mergeCell ref="BA52:BB52"/>
    <mergeCell ref="U53:V53"/>
    <mergeCell ref="BC49:BD49"/>
    <mergeCell ref="G42:T42"/>
    <mergeCell ref="D78:F78"/>
    <mergeCell ref="G78:T78"/>
    <mergeCell ref="U71:V71"/>
    <mergeCell ref="AC68:AD68"/>
    <mergeCell ref="Y68:Z68"/>
    <mergeCell ref="AA68:AB68"/>
    <mergeCell ref="AC74:AD74"/>
    <mergeCell ref="Y74:Z74"/>
    <mergeCell ref="AA74:AB74"/>
    <mergeCell ref="AA73:AB73"/>
    <mergeCell ref="G75:T75"/>
    <mergeCell ref="W75:X75"/>
    <mergeCell ref="AA65:AB65"/>
    <mergeCell ref="AC65:AD65"/>
    <mergeCell ref="AC67:AD67"/>
    <mergeCell ref="AC73:AD73"/>
    <mergeCell ref="AC71:AD71"/>
    <mergeCell ref="AA70:AB70"/>
    <mergeCell ref="AC70:AD70"/>
    <mergeCell ref="D72:BB72"/>
    <mergeCell ref="BC39:BD39"/>
    <mergeCell ref="BE39:BF39"/>
    <mergeCell ref="G55:T55"/>
    <mergeCell ref="AW39:AX39"/>
    <mergeCell ref="AM55:AN55"/>
    <mergeCell ref="AW55:AX55"/>
    <mergeCell ref="AY55:AZ55"/>
    <mergeCell ref="AU55:AV55"/>
    <mergeCell ref="AO55:AP55"/>
    <mergeCell ref="Y44:Z44"/>
    <mergeCell ref="K137:AD137"/>
    <mergeCell ref="Y108:Z108"/>
    <mergeCell ref="AA108:AB108"/>
    <mergeCell ref="AC108:AD108"/>
    <mergeCell ref="V131:Z131"/>
    <mergeCell ref="E108:T108"/>
    <mergeCell ref="U108:V108"/>
    <mergeCell ref="AA83:AB83"/>
    <mergeCell ref="AA87:AB87"/>
    <mergeCell ref="U83:V83"/>
    <mergeCell ref="W83:X83"/>
    <mergeCell ref="D84:BB84"/>
    <mergeCell ref="AA34:AB38"/>
    <mergeCell ref="D82:T82"/>
    <mergeCell ref="AC82:AD82"/>
    <mergeCell ref="U55:V55"/>
    <mergeCell ref="W73:X73"/>
    <mergeCell ref="AK87:AL87"/>
    <mergeCell ref="E113:AB113"/>
    <mergeCell ref="D111:AB111"/>
    <mergeCell ref="D112:AB112"/>
    <mergeCell ref="V128:Z128"/>
    <mergeCell ref="E117:AD117"/>
    <mergeCell ref="AG108:AH108"/>
    <mergeCell ref="AI108:BG108"/>
    <mergeCell ref="AQ89:AR89"/>
    <mergeCell ref="AS89:AT89"/>
    <mergeCell ref="AC87:AD87"/>
    <mergeCell ref="AA86:AB86"/>
    <mergeCell ref="AG86:AH86"/>
    <mergeCell ref="Y87:Z87"/>
    <mergeCell ref="AC86:AD86"/>
    <mergeCell ref="Y86:Z86"/>
    <mergeCell ref="D55:F55"/>
    <mergeCell ref="D103:AP103"/>
    <mergeCell ref="AA98:AB98"/>
    <mergeCell ref="AG88:AH88"/>
    <mergeCell ref="AG83:AH83"/>
    <mergeCell ref="AE87:AF87"/>
    <mergeCell ref="AE86:AF86"/>
    <mergeCell ref="Y83:Z83"/>
    <mergeCell ref="D86:F86"/>
    <mergeCell ref="G86:T86"/>
    <mergeCell ref="G50:T50"/>
    <mergeCell ref="U50:V50"/>
    <mergeCell ref="W50:X50"/>
    <mergeCell ref="D53:F53"/>
    <mergeCell ref="G53:T53"/>
    <mergeCell ref="D52:F52"/>
    <mergeCell ref="D51:F51"/>
    <mergeCell ref="G52:T52"/>
    <mergeCell ref="G51:T51"/>
    <mergeCell ref="U52:V52"/>
    <mergeCell ref="AE51:AF51"/>
    <mergeCell ref="AC50:AD50"/>
    <mergeCell ref="AE50:AF50"/>
    <mergeCell ref="Y53:Z53"/>
    <mergeCell ref="AA53:AB53"/>
    <mergeCell ref="AC53:AD53"/>
    <mergeCell ref="AE52:AF52"/>
    <mergeCell ref="AC51:AD51"/>
    <mergeCell ref="AC52:AD52"/>
    <mergeCell ref="AE53:AF53"/>
    <mergeCell ref="AG51:AH51"/>
    <mergeCell ref="AK51:AL51"/>
    <mergeCell ref="AK44:AL44"/>
    <mergeCell ref="AG50:AH50"/>
    <mergeCell ref="AG48:AH48"/>
    <mergeCell ref="AI47:AJ47"/>
    <mergeCell ref="AK47:AL47"/>
    <mergeCell ref="AI46:AJ46"/>
    <mergeCell ref="AK46:AL46"/>
    <mergeCell ref="AI45:AJ45"/>
    <mergeCell ref="AM54:AN54"/>
    <mergeCell ref="AM53:AN53"/>
    <mergeCell ref="AM61:AN61"/>
    <mergeCell ref="AM51:AN51"/>
    <mergeCell ref="AM60:AN60"/>
    <mergeCell ref="AM56:AN56"/>
    <mergeCell ref="AM57:AN57"/>
    <mergeCell ref="AI53:AJ53"/>
    <mergeCell ref="AI71:AJ71"/>
    <mergeCell ref="AI54:AJ54"/>
    <mergeCell ref="AK54:AL54"/>
    <mergeCell ref="AI55:AJ55"/>
    <mergeCell ref="AI56:AJ56"/>
    <mergeCell ref="AK56:AL56"/>
    <mergeCell ref="AK71:AL71"/>
    <mergeCell ref="AK66:AL66"/>
    <mergeCell ref="AI70:AJ70"/>
    <mergeCell ref="AW48:AX48"/>
    <mergeCell ref="AY53:AZ53"/>
    <mergeCell ref="BA65:BB65"/>
    <mergeCell ref="AY66:AZ66"/>
    <mergeCell ref="BA66:BB66"/>
    <mergeCell ref="BA55:BB55"/>
    <mergeCell ref="AY64:AZ64"/>
    <mergeCell ref="BA63:BB63"/>
    <mergeCell ref="BA62:BB62"/>
    <mergeCell ref="AY58:AZ58"/>
    <mergeCell ref="AU39:AV39"/>
    <mergeCell ref="AY39:AZ39"/>
    <mergeCell ref="AO76:AP76"/>
    <mergeCell ref="AS55:AT55"/>
    <mergeCell ref="AS44:AT44"/>
    <mergeCell ref="AQ55:AR55"/>
    <mergeCell ref="AQ51:AR51"/>
    <mergeCell ref="AO74:AP74"/>
    <mergeCell ref="AQ74:AR74"/>
    <mergeCell ref="AO44:AP44"/>
    <mergeCell ref="AS39:AT39"/>
    <mergeCell ref="AG39:AH39"/>
    <mergeCell ref="AI39:AJ39"/>
    <mergeCell ref="AK39:AL39"/>
    <mergeCell ref="AM39:AN39"/>
    <mergeCell ref="AO39:AP39"/>
    <mergeCell ref="BA39:BB39"/>
    <mergeCell ref="AY38:AZ38"/>
    <mergeCell ref="BA38:BB38"/>
    <mergeCell ref="D39:F39"/>
    <mergeCell ref="G39:T39"/>
    <mergeCell ref="AC39:AD39"/>
    <mergeCell ref="AE39:AF39"/>
    <mergeCell ref="U39:V39"/>
    <mergeCell ref="W39:X39"/>
    <mergeCell ref="Y39:Z39"/>
    <mergeCell ref="H30:I30"/>
    <mergeCell ref="U32:AB32"/>
    <mergeCell ref="Q30:R30"/>
    <mergeCell ref="L29:N29"/>
    <mergeCell ref="L30:N30"/>
    <mergeCell ref="G32:T38"/>
    <mergeCell ref="A31:BJ31"/>
    <mergeCell ref="AW38:AX38"/>
    <mergeCell ref="Y34:Z38"/>
    <mergeCell ref="AE32:AN32"/>
    <mergeCell ref="D30:E30"/>
    <mergeCell ref="AC32:AD38"/>
    <mergeCell ref="R17:U17"/>
    <mergeCell ref="AG34:AH38"/>
    <mergeCell ref="D32:F38"/>
    <mergeCell ref="O30:P30"/>
    <mergeCell ref="F30:G30"/>
    <mergeCell ref="J30:K30"/>
    <mergeCell ref="Y33:AB33"/>
    <mergeCell ref="C25:C26"/>
    <mergeCell ref="AY17:BC17"/>
    <mergeCell ref="Q8:W8"/>
    <mergeCell ref="X9:AU9"/>
    <mergeCell ref="X11:AU11"/>
    <mergeCell ref="AM17:AP17"/>
    <mergeCell ref="AQ17:AT17"/>
    <mergeCell ref="AD12:AR12"/>
    <mergeCell ref="AW12:BC12"/>
    <mergeCell ref="AU17:AX17"/>
    <mergeCell ref="U2:AS2"/>
    <mergeCell ref="A3:BC3"/>
    <mergeCell ref="U5:AQ5"/>
    <mergeCell ref="A4:BJ4"/>
    <mergeCell ref="AF29:AH29"/>
    <mergeCell ref="BD6:BJ6"/>
    <mergeCell ref="BD29:BE29"/>
    <mergeCell ref="AM25:AT26"/>
    <mergeCell ref="AU25:BC26"/>
    <mergeCell ref="BD25:BE26"/>
    <mergeCell ref="AV6:BC6"/>
    <mergeCell ref="AV8:BB8"/>
    <mergeCell ref="AD13:AR13"/>
    <mergeCell ref="AH7:AU7"/>
    <mergeCell ref="AU27:BC27"/>
    <mergeCell ref="AM28:AT28"/>
    <mergeCell ref="AR22:AY22"/>
    <mergeCell ref="X10:AU10"/>
    <mergeCell ref="AV10:BC10"/>
    <mergeCell ref="AU29:BC29"/>
    <mergeCell ref="AC15:AT15"/>
    <mergeCell ref="AC29:AE29"/>
    <mergeCell ref="BH22:BJ22"/>
    <mergeCell ref="AO32:AP38"/>
    <mergeCell ref="AQ39:AR39"/>
    <mergeCell ref="Q10:W10"/>
    <mergeCell ref="BD12:BJ12"/>
    <mergeCell ref="Q6:T6"/>
    <mergeCell ref="U6:AB6"/>
    <mergeCell ref="S7:AB7"/>
    <mergeCell ref="X8:AU8"/>
    <mergeCell ref="Q12:AB12"/>
    <mergeCell ref="AH6:AU6"/>
    <mergeCell ref="AE82:AF82"/>
    <mergeCell ref="AI86:AJ86"/>
    <mergeCell ref="AK86:AL86"/>
    <mergeCell ref="AM86:AN86"/>
    <mergeCell ref="AI82:AJ82"/>
    <mergeCell ref="AI83:AJ83"/>
    <mergeCell ref="AK83:AL83"/>
    <mergeCell ref="D85:BB85"/>
    <mergeCell ref="U86:V86"/>
    <mergeCell ref="W86:X86"/>
    <mergeCell ref="AQ32:BB33"/>
    <mergeCell ref="AQ35:BB35"/>
    <mergeCell ref="AQ37:BB37"/>
    <mergeCell ref="AY36:AZ36"/>
    <mergeCell ref="AW36:AX36"/>
    <mergeCell ref="AS36:AT36"/>
    <mergeCell ref="AQ34:AT34"/>
    <mergeCell ref="AU34:AX34"/>
    <mergeCell ref="AU36:AV36"/>
    <mergeCell ref="AQ36:AR36"/>
    <mergeCell ref="BC36:BD36"/>
    <mergeCell ref="AM80:AN80"/>
    <mergeCell ref="AO80:AP80"/>
    <mergeCell ref="AS77:AT77"/>
    <mergeCell ref="BC34:BF34"/>
    <mergeCell ref="BC38:BD38"/>
    <mergeCell ref="BE36:BF36"/>
    <mergeCell ref="AS38:AT38"/>
    <mergeCell ref="AU38:AV38"/>
    <mergeCell ref="BA36:BB36"/>
    <mergeCell ref="AO75:AP75"/>
    <mergeCell ref="AS76:AT76"/>
    <mergeCell ref="AO78:AP78"/>
    <mergeCell ref="AO81:AP81"/>
    <mergeCell ref="AY34:BB34"/>
    <mergeCell ref="AG82:AH82"/>
    <mergeCell ref="AY75:AZ75"/>
    <mergeCell ref="AS50:AT50"/>
    <mergeCell ref="AU50:AV50"/>
    <mergeCell ref="AQ50:AR50"/>
    <mergeCell ref="AM29:AT29"/>
    <mergeCell ref="AO65:AP65"/>
    <mergeCell ref="AM63:AN63"/>
    <mergeCell ref="AO63:AP63"/>
    <mergeCell ref="AM70:AN70"/>
    <mergeCell ref="AU28:BC28"/>
    <mergeCell ref="AQ38:AR38"/>
    <mergeCell ref="AQ48:AR48"/>
    <mergeCell ref="AU48:AV48"/>
    <mergeCell ref="AS48:AT48"/>
    <mergeCell ref="U73:V73"/>
    <mergeCell ref="W74:X74"/>
    <mergeCell ref="D29:E29"/>
    <mergeCell ref="AY86:AZ86"/>
    <mergeCell ref="AG33:AN33"/>
    <mergeCell ref="AE33:AF38"/>
    <mergeCell ref="AI35:AJ38"/>
    <mergeCell ref="AK35:AL38"/>
    <mergeCell ref="AM35:AN38"/>
    <mergeCell ref="U33:V38"/>
    <mergeCell ref="W33:X38"/>
    <mergeCell ref="U51:V51"/>
    <mergeCell ref="AA64:AB64"/>
    <mergeCell ref="AA63:AB63"/>
    <mergeCell ref="AA52:AB52"/>
    <mergeCell ref="AA39:AB39"/>
    <mergeCell ref="U44:V44"/>
    <mergeCell ref="Y54:Z54"/>
    <mergeCell ref="W52:X52"/>
    <mergeCell ref="U43:V43"/>
    <mergeCell ref="AA43:AB43"/>
    <mergeCell ref="Y52:Z52"/>
    <mergeCell ref="AA44:AB44"/>
    <mergeCell ref="Y48:Z48"/>
    <mergeCell ref="AA51:AB51"/>
    <mergeCell ref="Y43:Z43"/>
    <mergeCell ref="AA50:AB50"/>
    <mergeCell ref="Y50:Z50"/>
    <mergeCell ref="W53:X53"/>
    <mergeCell ref="W51:X51"/>
    <mergeCell ref="Y75:Z75"/>
    <mergeCell ref="AA75:AB75"/>
    <mergeCell ref="AA66:AB66"/>
    <mergeCell ref="W71:X71"/>
    <mergeCell ref="Y71:Z71"/>
    <mergeCell ref="AA71:AB71"/>
    <mergeCell ref="W68:X68"/>
    <mergeCell ref="Y64:Z64"/>
    <mergeCell ref="AW92:AX92"/>
    <mergeCell ref="Y51:Z51"/>
    <mergeCell ref="AO94:AP94"/>
    <mergeCell ref="AQ94:AR94"/>
    <mergeCell ref="AS94:AT94"/>
    <mergeCell ref="AC83:AD83"/>
    <mergeCell ref="AE83:AF83"/>
    <mergeCell ref="AM83:AN83"/>
    <mergeCell ref="AQ86:AR86"/>
    <mergeCell ref="AS86:AT86"/>
    <mergeCell ref="AQ91:AR91"/>
    <mergeCell ref="AS91:AT91"/>
    <mergeCell ref="AQ92:AR92"/>
    <mergeCell ref="AU93:AV93"/>
    <mergeCell ref="BA93:BB93"/>
    <mergeCell ref="BE92:BF92"/>
    <mergeCell ref="BC92:BD92"/>
    <mergeCell ref="BC93:BD93"/>
    <mergeCell ref="BA92:BB92"/>
    <mergeCell ref="AY93:AZ93"/>
    <mergeCell ref="AW94:AX94"/>
    <mergeCell ref="AU96:AV96"/>
    <mergeCell ref="AY96:AZ96"/>
    <mergeCell ref="AU97:AV97"/>
    <mergeCell ref="AW97:AX97"/>
    <mergeCell ref="BA97:BB97"/>
    <mergeCell ref="AU94:AV94"/>
    <mergeCell ref="BC96:BD96"/>
    <mergeCell ref="BC94:BD94"/>
    <mergeCell ref="AW95:AX95"/>
    <mergeCell ref="BA96:BB96"/>
    <mergeCell ref="AY94:AZ94"/>
    <mergeCell ref="AU99:AV99"/>
    <mergeCell ref="AY97:AZ97"/>
    <mergeCell ref="AU98:AV98"/>
    <mergeCell ref="AW98:AX98"/>
    <mergeCell ref="BA98:BB98"/>
    <mergeCell ref="AQ99:AR99"/>
    <mergeCell ref="AS99:AT99"/>
    <mergeCell ref="AY99:AZ99"/>
    <mergeCell ref="AW99:AX99"/>
    <mergeCell ref="AS100:AT100"/>
    <mergeCell ref="AQ100:AR100"/>
    <mergeCell ref="AS128:AX129"/>
    <mergeCell ref="AG52:AH52"/>
    <mergeCell ref="AQ101:AR101"/>
    <mergeCell ref="AS101:AT101"/>
    <mergeCell ref="AU101:AV101"/>
    <mergeCell ref="AU100:AV100"/>
    <mergeCell ref="AW56:AX56"/>
    <mergeCell ref="AW59:AX59"/>
    <mergeCell ref="AK52:AL52"/>
    <mergeCell ref="AM52:AN52"/>
    <mergeCell ref="AO100:AP100"/>
    <mergeCell ref="AM100:AN100"/>
    <mergeCell ref="AO59:AP59"/>
    <mergeCell ref="AM62:AN62"/>
    <mergeCell ref="AK53:AL53"/>
    <mergeCell ref="AM99:AN99"/>
    <mergeCell ref="AO99:AP99"/>
    <mergeCell ref="AO83:AP83"/>
    <mergeCell ref="AK88:AL88"/>
    <mergeCell ref="AO88:AP88"/>
    <mergeCell ref="AS93:AT93"/>
    <mergeCell ref="AQ93:AR93"/>
    <mergeCell ref="AY81:AZ81"/>
    <mergeCell ref="BA79:BB79"/>
    <mergeCell ref="AW66:AX66"/>
    <mergeCell ref="AY101:AZ101"/>
    <mergeCell ref="AW101:AX101"/>
    <mergeCell ref="AY100:AZ100"/>
    <mergeCell ref="AW100:AX100"/>
    <mergeCell ref="AY98:AZ98"/>
    <mergeCell ref="AY92:AZ92"/>
    <mergeCell ref="AW93:AX93"/>
    <mergeCell ref="AW81:AX81"/>
    <mergeCell ref="BA80:BB80"/>
    <mergeCell ref="AW89:AX89"/>
    <mergeCell ref="AW86:AX86"/>
    <mergeCell ref="BA86:BB86"/>
    <mergeCell ref="BA87:BB87"/>
    <mergeCell ref="AY83:AZ83"/>
    <mergeCell ref="AW83:AX83"/>
    <mergeCell ref="AY82:AZ82"/>
    <mergeCell ref="BA82:BB82"/>
    <mergeCell ref="AY59:AZ59"/>
    <mergeCell ref="BC58:BD58"/>
    <mergeCell ref="BA59:BB59"/>
    <mergeCell ref="BC64:BD64"/>
    <mergeCell ref="BC62:BD62"/>
    <mergeCell ref="BC63:BD63"/>
    <mergeCell ref="BC60:BD60"/>
    <mergeCell ref="BA60:BB60"/>
    <mergeCell ref="BA58:BB58"/>
    <mergeCell ref="BC55:BD55"/>
    <mergeCell ref="AY56:AZ56"/>
    <mergeCell ref="BA56:BB56"/>
    <mergeCell ref="BC56:BD56"/>
    <mergeCell ref="BC57:BD57"/>
    <mergeCell ref="AY50:AZ50"/>
    <mergeCell ref="BE51:BF51"/>
    <mergeCell ref="BC44:BD44"/>
    <mergeCell ref="BC54:BD54"/>
    <mergeCell ref="AY44:AZ44"/>
    <mergeCell ref="BC48:BD48"/>
    <mergeCell ref="BA48:BB48"/>
    <mergeCell ref="AY48:AZ48"/>
    <mergeCell ref="BA44:BB44"/>
    <mergeCell ref="AO53:AP53"/>
    <mergeCell ref="AQ52:AR52"/>
    <mergeCell ref="AO51:AP51"/>
    <mergeCell ref="AS53:AT53"/>
    <mergeCell ref="AS52:AT52"/>
    <mergeCell ref="AW53:AX53"/>
    <mergeCell ref="AU52:AV52"/>
    <mergeCell ref="AU53:AV53"/>
    <mergeCell ref="AW52:AX52"/>
    <mergeCell ref="W43:X43"/>
    <mergeCell ref="AQ44:AR44"/>
    <mergeCell ref="AU44:AV44"/>
    <mergeCell ref="AO43:AP43"/>
    <mergeCell ref="AQ43:AR43"/>
    <mergeCell ref="AS43:AT43"/>
    <mergeCell ref="AI44:AJ44"/>
    <mergeCell ref="AK43:AL43"/>
    <mergeCell ref="AC43:AD43"/>
    <mergeCell ref="AE44:AF44"/>
    <mergeCell ref="U48:V48"/>
    <mergeCell ref="D48:T48"/>
    <mergeCell ref="AE48:AF48"/>
    <mergeCell ref="AC48:AD48"/>
    <mergeCell ref="AA48:AB48"/>
    <mergeCell ref="W48:X48"/>
    <mergeCell ref="AG44:AH44"/>
    <mergeCell ref="AG43:AH43"/>
    <mergeCell ref="AW43:AX43"/>
    <mergeCell ref="AM43:AN43"/>
    <mergeCell ref="AI43:AJ43"/>
    <mergeCell ref="AW44:AX44"/>
    <mergeCell ref="AM44:AN44"/>
    <mergeCell ref="AU43:AV43"/>
    <mergeCell ref="AE43:AF43"/>
    <mergeCell ref="AW42:AX42"/>
    <mergeCell ref="W42:X42"/>
    <mergeCell ref="AS42:AT42"/>
    <mergeCell ref="AQ42:AR42"/>
    <mergeCell ref="AM42:AN42"/>
    <mergeCell ref="AO42:AP42"/>
    <mergeCell ref="AA42:AB42"/>
    <mergeCell ref="Y42:Z42"/>
    <mergeCell ref="AE42:AF42"/>
    <mergeCell ref="U42:V42"/>
    <mergeCell ref="AU42:AV42"/>
    <mergeCell ref="AG42:AH42"/>
    <mergeCell ref="AI42:AJ42"/>
    <mergeCell ref="AK42:AL42"/>
    <mergeCell ref="AC42:AD42"/>
    <mergeCell ref="BE42:BF42"/>
    <mergeCell ref="AY42:AZ42"/>
    <mergeCell ref="BC42:BD42"/>
    <mergeCell ref="BA43:BB43"/>
    <mergeCell ref="BC43:BD43"/>
    <mergeCell ref="AY43:AZ43"/>
    <mergeCell ref="BA42:BB42"/>
    <mergeCell ref="BE43:BF43"/>
    <mergeCell ref="BE44:BF44"/>
    <mergeCell ref="AU86:AV86"/>
    <mergeCell ref="AO86:AP86"/>
    <mergeCell ref="AO89:AP89"/>
    <mergeCell ref="AQ88:AR88"/>
    <mergeCell ref="AS88:AT88"/>
    <mergeCell ref="AQ53:AR53"/>
    <mergeCell ref="AQ64:AR64"/>
    <mergeCell ref="BA64:BB64"/>
    <mergeCell ref="AS51:AT51"/>
    <mergeCell ref="AA89:AB89"/>
    <mergeCell ref="AI89:AJ89"/>
    <mergeCell ref="AK89:AL89"/>
    <mergeCell ref="AM89:AN89"/>
    <mergeCell ref="AE89:AF89"/>
    <mergeCell ref="AC75:AD75"/>
    <mergeCell ref="AE75:AF75"/>
    <mergeCell ref="AG75:AH75"/>
    <mergeCell ref="AE76:AF76"/>
    <mergeCell ref="AC76:AD76"/>
    <mergeCell ref="AM75:AN75"/>
    <mergeCell ref="AG76:AH76"/>
    <mergeCell ref="AE79:AF79"/>
    <mergeCell ref="AE77:AF77"/>
    <mergeCell ref="AG78:AH78"/>
    <mergeCell ref="AC77:AD77"/>
    <mergeCell ref="AG77:AH77"/>
    <mergeCell ref="AE78:AF78"/>
    <mergeCell ref="AC78:AD78"/>
    <mergeCell ref="AO61:AP61"/>
    <mergeCell ref="AQ65:AR65"/>
    <mergeCell ref="AQ75:AR75"/>
    <mergeCell ref="AK68:AL68"/>
    <mergeCell ref="AK67:AL67"/>
    <mergeCell ref="AM66:AN66"/>
    <mergeCell ref="AO66:AP66"/>
    <mergeCell ref="AO71:AP71"/>
    <mergeCell ref="AQ66:AR66"/>
    <mergeCell ref="AQ70:AR70"/>
    <mergeCell ref="AM50:AN50"/>
    <mergeCell ref="AI52:AJ52"/>
    <mergeCell ref="AO52:AP52"/>
    <mergeCell ref="AI51:AJ51"/>
    <mergeCell ref="AI65:AJ65"/>
    <mergeCell ref="AM64:AN64"/>
    <mergeCell ref="AO64:AP64"/>
    <mergeCell ref="AO62:AP62"/>
    <mergeCell ref="AM58:AN58"/>
    <mergeCell ref="AO58:AP58"/>
    <mergeCell ref="BA50:BB50"/>
    <mergeCell ref="BC50:BD50"/>
    <mergeCell ref="AW50:AX50"/>
    <mergeCell ref="AK48:AL48"/>
    <mergeCell ref="AI50:AJ50"/>
    <mergeCell ref="AI48:AJ48"/>
    <mergeCell ref="AK50:AL50"/>
    <mergeCell ref="AM48:AN48"/>
    <mergeCell ref="AO48:AP48"/>
    <mergeCell ref="AO50:AP50"/>
    <mergeCell ref="BC71:BD71"/>
    <mergeCell ref="BC51:BD51"/>
    <mergeCell ref="BA51:BB51"/>
    <mergeCell ref="AU51:AV51"/>
    <mergeCell ref="AW51:AX51"/>
    <mergeCell ref="AY51:AZ51"/>
    <mergeCell ref="AY52:AZ52"/>
    <mergeCell ref="BA57:BB57"/>
    <mergeCell ref="BC59:BD59"/>
    <mergeCell ref="BA61:BB61"/>
    <mergeCell ref="AY79:AZ79"/>
    <mergeCell ref="AW74:AX74"/>
    <mergeCell ref="AY74:AZ74"/>
    <mergeCell ref="BA73:BB73"/>
    <mergeCell ref="BC73:BD73"/>
    <mergeCell ref="BC74:BD74"/>
    <mergeCell ref="AW73:AX73"/>
    <mergeCell ref="W100:X100"/>
    <mergeCell ref="Y100:Z100"/>
    <mergeCell ref="AO93:AP93"/>
    <mergeCell ref="AW80:AX80"/>
    <mergeCell ref="AY80:AZ80"/>
    <mergeCell ref="AW76:AX76"/>
    <mergeCell ref="AY78:AZ78"/>
    <mergeCell ref="AY77:AZ77"/>
    <mergeCell ref="AY76:AZ76"/>
    <mergeCell ref="AW77:AX77"/>
    <mergeCell ref="AC99:AD99"/>
    <mergeCell ref="AE99:AF99"/>
    <mergeCell ref="AA100:AB100"/>
    <mergeCell ref="AU76:AV76"/>
    <mergeCell ref="AC100:AD100"/>
    <mergeCell ref="D102:AP102"/>
    <mergeCell ref="AM76:AN76"/>
    <mergeCell ref="AQ77:AR77"/>
    <mergeCell ref="D100:T100"/>
    <mergeCell ref="U100:V100"/>
    <mergeCell ref="BC105:BD105"/>
    <mergeCell ref="AS102:AT102"/>
    <mergeCell ref="AQ103:AR103"/>
    <mergeCell ref="AS103:AT103"/>
    <mergeCell ref="AY102:AZ102"/>
    <mergeCell ref="AY103:AZ103"/>
    <mergeCell ref="AQ104:AR104"/>
    <mergeCell ref="AS105:AT105"/>
    <mergeCell ref="AW105:AX105"/>
    <mergeCell ref="AY105:AZ105"/>
    <mergeCell ref="AU103:AV103"/>
    <mergeCell ref="AW102:AX102"/>
    <mergeCell ref="AW103:AX103"/>
    <mergeCell ref="AU102:AV102"/>
    <mergeCell ref="AU104:AV104"/>
    <mergeCell ref="AW104:AX104"/>
    <mergeCell ref="AY104:AZ104"/>
    <mergeCell ref="BC100:BD100"/>
    <mergeCell ref="AY95:AZ95"/>
    <mergeCell ref="BA95:BB95"/>
    <mergeCell ref="BA100:BB100"/>
    <mergeCell ref="BC99:BD99"/>
    <mergeCell ref="BA99:BB99"/>
    <mergeCell ref="BC98:BD98"/>
    <mergeCell ref="BC95:BD95"/>
    <mergeCell ref="BC97:BD97"/>
    <mergeCell ref="AY91:AZ91"/>
    <mergeCell ref="BA102:BB102"/>
    <mergeCell ref="BA101:BB101"/>
    <mergeCell ref="BE104:BF104"/>
    <mergeCell ref="BE102:BF102"/>
    <mergeCell ref="BC103:BD103"/>
    <mergeCell ref="BE103:BF103"/>
    <mergeCell ref="BC102:BD102"/>
    <mergeCell ref="BC104:BD104"/>
    <mergeCell ref="BC101:BD101"/>
    <mergeCell ref="AG53:AH53"/>
    <mergeCell ref="BA74:BB74"/>
    <mergeCell ref="AU107:AV107"/>
    <mergeCell ref="AW107:AX107"/>
    <mergeCell ref="AK107:AL107"/>
    <mergeCell ref="AM107:AN107"/>
    <mergeCell ref="AO107:AP107"/>
    <mergeCell ref="AQ107:AR107"/>
    <mergeCell ref="AU105:AV105"/>
    <mergeCell ref="AK99:AL99"/>
    <mergeCell ref="BD13:BJ13"/>
    <mergeCell ref="BD27:BE27"/>
    <mergeCell ref="BD28:BE28"/>
    <mergeCell ref="AM24:BE24"/>
    <mergeCell ref="A16:AW16"/>
    <mergeCell ref="C17:C18"/>
    <mergeCell ref="D17:G17"/>
    <mergeCell ref="H17:L17"/>
    <mergeCell ref="M17:Q17"/>
    <mergeCell ref="AI17:AL17"/>
    <mergeCell ref="AM27:AT27"/>
    <mergeCell ref="AF25:AH26"/>
    <mergeCell ref="U24:AG24"/>
    <mergeCell ref="W25:AB26"/>
    <mergeCell ref="W27:AB27"/>
    <mergeCell ref="AC27:AE27"/>
    <mergeCell ref="AF27:AH27"/>
    <mergeCell ref="AC25:AE26"/>
    <mergeCell ref="V17:Z17"/>
    <mergeCell ref="AA17:AD17"/>
    <mergeCell ref="Q15:AB15"/>
    <mergeCell ref="AE17:AH17"/>
    <mergeCell ref="A24:R24"/>
    <mergeCell ref="K22:R22"/>
    <mergeCell ref="F29:G29"/>
    <mergeCell ref="O28:P28"/>
    <mergeCell ref="D27:E27"/>
    <mergeCell ref="D28:E28"/>
    <mergeCell ref="F27:G27"/>
    <mergeCell ref="H27:I27"/>
    <mergeCell ref="F28:G28"/>
    <mergeCell ref="H28:I28"/>
    <mergeCell ref="O27:P27"/>
    <mergeCell ref="H29:I29"/>
    <mergeCell ref="W28:AB28"/>
    <mergeCell ref="J27:K27"/>
    <mergeCell ref="J28:K28"/>
    <mergeCell ref="J29:K29"/>
    <mergeCell ref="Q27:R27"/>
    <mergeCell ref="Q28:R28"/>
    <mergeCell ref="O29:P29"/>
    <mergeCell ref="Q29:R29"/>
    <mergeCell ref="L27:N27"/>
    <mergeCell ref="L28:N28"/>
    <mergeCell ref="D25:E26"/>
    <mergeCell ref="F25:G26"/>
    <mergeCell ref="H25:I26"/>
    <mergeCell ref="J25:K26"/>
    <mergeCell ref="AS106:AT106"/>
    <mergeCell ref="AQ106:AR106"/>
    <mergeCell ref="L25:N26"/>
    <mergeCell ref="O25:P26"/>
    <mergeCell ref="Q25:R26"/>
    <mergeCell ref="W29:AB29"/>
    <mergeCell ref="AS104:AT104"/>
    <mergeCell ref="D105:AP105"/>
    <mergeCell ref="AQ102:AR102"/>
    <mergeCell ref="AQ105:AR105"/>
    <mergeCell ref="D104:AP104"/>
    <mergeCell ref="D101:AP101"/>
    <mergeCell ref="E107:T107"/>
    <mergeCell ref="U107:V107"/>
    <mergeCell ref="W107:X107"/>
    <mergeCell ref="AE107:AF107"/>
    <mergeCell ref="Y107:Z107"/>
    <mergeCell ref="AG98:AH98"/>
    <mergeCell ref="AG99:AH99"/>
    <mergeCell ref="AE100:AF100"/>
    <mergeCell ref="Y99:Z99"/>
    <mergeCell ref="AA99:AB99"/>
    <mergeCell ref="AK100:AL100"/>
    <mergeCell ref="AI100:AJ100"/>
    <mergeCell ref="AG100:AH100"/>
    <mergeCell ref="AI99:AJ99"/>
    <mergeCell ref="AI98:AJ98"/>
    <mergeCell ref="AK98:AL98"/>
    <mergeCell ref="AW126:AY126"/>
    <mergeCell ref="AH125:AU125"/>
    <mergeCell ref="G122:BF122"/>
    <mergeCell ref="X125:AC125"/>
    <mergeCell ref="BA125:BE125"/>
    <mergeCell ref="Q126:T126"/>
    <mergeCell ref="AA97:AB97"/>
    <mergeCell ref="AC97:AD97"/>
    <mergeCell ref="Y94:Z94"/>
    <mergeCell ref="AA94:AB94"/>
    <mergeCell ref="AC94:AD94"/>
    <mergeCell ref="Y96:Z96"/>
    <mergeCell ref="AA96:AB96"/>
    <mergeCell ref="Y95:Z95"/>
    <mergeCell ref="AA95:AB95"/>
    <mergeCell ref="AC95:AD95"/>
    <mergeCell ref="AE97:AF97"/>
    <mergeCell ref="D93:F93"/>
    <mergeCell ref="G93:T93"/>
    <mergeCell ref="U93:V93"/>
    <mergeCell ref="D94:F94"/>
    <mergeCell ref="G94:T94"/>
    <mergeCell ref="U94:V94"/>
    <mergeCell ref="D97:F97"/>
    <mergeCell ref="AA93:AB93"/>
    <mergeCell ref="Y97:Z97"/>
    <mergeCell ref="BE106:BF106"/>
    <mergeCell ref="BG101:BH101"/>
    <mergeCell ref="BE101:BF101"/>
    <mergeCell ref="BA103:BB103"/>
    <mergeCell ref="BE105:BF105"/>
    <mergeCell ref="BG106:BH106"/>
    <mergeCell ref="BC106:BD106"/>
    <mergeCell ref="BG102:BH102"/>
    <mergeCell ref="BA105:BB105"/>
    <mergeCell ref="BA104:BB104"/>
    <mergeCell ref="AU106:AV106"/>
    <mergeCell ref="AY106:AZ106"/>
    <mergeCell ref="BA106:BB106"/>
    <mergeCell ref="AW106:AX106"/>
    <mergeCell ref="BE82:BF82"/>
    <mergeCell ref="BI86:BJ86"/>
    <mergeCell ref="BI92:BJ92"/>
    <mergeCell ref="BI88:BJ88"/>
    <mergeCell ref="BG91:BH91"/>
    <mergeCell ref="BI91:BJ91"/>
    <mergeCell ref="BI87:BJ87"/>
    <mergeCell ref="BG92:BH92"/>
    <mergeCell ref="BG87:BH87"/>
    <mergeCell ref="BE87:BF87"/>
    <mergeCell ref="BC87:BD87"/>
    <mergeCell ref="BA75:BB75"/>
    <mergeCell ref="BC82:BD82"/>
    <mergeCell ref="BA83:BB83"/>
    <mergeCell ref="BC83:BD83"/>
    <mergeCell ref="BC81:BD81"/>
    <mergeCell ref="BC76:BD76"/>
    <mergeCell ref="BA77:BB77"/>
    <mergeCell ref="BA78:BB78"/>
    <mergeCell ref="BA76:BB76"/>
    <mergeCell ref="BE80:BF80"/>
    <mergeCell ref="BC80:BD80"/>
    <mergeCell ref="BC79:BD79"/>
    <mergeCell ref="BE76:BF76"/>
    <mergeCell ref="BC78:BD78"/>
    <mergeCell ref="BE78:BF78"/>
    <mergeCell ref="AU77:AV77"/>
    <mergeCell ref="AW82:AX82"/>
    <mergeCell ref="AS82:AT82"/>
    <mergeCell ref="AU78:AV78"/>
    <mergeCell ref="AS81:AT81"/>
    <mergeCell ref="AU81:AV81"/>
    <mergeCell ref="AW78:AX78"/>
    <mergeCell ref="AW79:AX79"/>
    <mergeCell ref="AU80:AV80"/>
    <mergeCell ref="AU79:AV79"/>
    <mergeCell ref="AU74:AV74"/>
    <mergeCell ref="AS74:AT74"/>
    <mergeCell ref="BE65:BF65"/>
    <mergeCell ref="BE64:BF64"/>
    <mergeCell ref="AU70:AV70"/>
    <mergeCell ref="BE71:BF71"/>
    <mergeCell ref="AY73:AZ73"/>
    <mergeCell ref="AU73:AV73"/>
    <mergeCell ref="BC66:BD66"/>
    <mergeCell ref="AW67:AX67"/>
    <mergeCell ref="BC65:BD65"/>
    <mergeCell ref="AW62:AX62"/>
    <mergeCell ref="BI51:BJ51"/>
    <mergeCell ref="BG52:BH52"/>
    <mergeCell ref="BI52:BJ52"/>
    <mergeCell ref="BG51:BH51"/>
    <mergeCell ref="AY61:AZ61"/>
    <mergeCell ref="AW61:AX61"/>
    <mergeCell ref="BG53:BH53"/>
    <mergeCell ref="AW60:AX60"/>
    <mergeCell ref="BG50:BH50"/>
    <mergeCell ref="BE62:BF62"/>
    <mergeCell ref="BE60:BF60"/>
    <mergeCell ref="BE59:BF59"/>
    <mergeCell ref="BE58:BF58"/>
    <mergeCell ref="BE57:BF57"/>
    <mergeCell ref="BE56:BF56"/>
    <mergeCell ref="BE61:BF61"/>
    <mergeCell ref="BE55:BF55"/>
    <mergeCell ref="BE50:BF50"/>
    <mergeCell ref="BI50:BJ50"/>
    <mergeCell ref="BG42:BH42"/>
    <mergeCell ref="BG43:BH43"/>
    <mergeCell ref="BG44:BH44"/>
    <mergeCell ref="BI42:BJ42"/>
    <mergeCell ref="BI43:BJ43"/>
    <mergeCell ref="BI44:BJ44"/>
    <mergeCell ref="BI45:BJ45"/>
    <mergeCell ref="BI46:BJ46"/>
    <mergeCell ref="BI47:BJ47"/>
    <mergeCell ref="G65:T65"/>
    <mergeCell ref="AC66:AD66"/>
    <mergeCell ref="AE66:AF66"/>
    <mergeCell ref="U65:V65"/>
    <mergeCell ref="W65:X65"/>
    <mergeCell ref="AE65:AF65"/>
    <mergeCell ref="W66:X66"/>
    <mergeCell ref="Y66:Z66"/>
    <mergeCell ref="U66:V66"/>
    <mergeCell ref="Y65:Z65"/>
    <mergeCell ref="G70:T70"/>
    <mergeCell ref="U70:V70"/>
    <mergeCell ref="D63:F63"/>
    <mergeCell ref="D68:T68"/>
    <mergeCell ref="U68:V68"/>
    <mergeCell ref="D65:F65"/>
    <mergeCell ref="D64:F64"/>
    <mergeCell ref="G64:T64"/>
    <mergeCell ref="U64:V64"/>
    <mergeCell ref="D67:F67"/>
    <mergeCell ref="A42:C42"/>
    <mergeCell ref="A84:C84"/>
    <mergeCell ref="D43:F43"/>
    <mergeCell ref="G43:T43"/>
    <mergeCell ref="D44:F44"/>
    <mergeCell ref="G44:T44"/>
    <mergeCell ref="D66:F66"/>
    <mergeCell ref="G66:T66"/>
    <mergeCell ref="D62:F62"/>
    <mergeCell ref="G62:T62"/>
    <mergeCell ref="W64:X64"/>
    <mergeCell ref="G63:T63"/>
    <mergeCell ref="U63:V63"/>
    <mergeCell ref="W63:X63"/>
    <mergeCell ref="Y63:Z63"/>
    <mergeCell ref="AI62:AJ62"/>
    <mergeCell ref="AC63:AD63"/>
    <mergeCell ref="U62:V62"/>
    <mergeCell ref="W62:X62"/>
    <mergeCell ref="AC62:AD62"/>
    <mergeCell ref="AK62:AL62"/>
    <mergeCell ref="AI63:AJ63"/>
    <mergeCell ref="AG62:AH62"/>
    <mergeCell ref="AG63:AH63"/>
    <mergeCell ref="AE62:AF62"/>
    <mergeCell ref="AE63:AF63"/>
    <mergeCell ref="AK63:AL63"/>
    <mergeCell ref="W61:X61"/>
    <mergeCell ref="AC61:AD61"/>
    <mergeCell ref="D60:F60"/>
    <mergeCell ref="G60:T60"/>
    <mergeCell ref="U60:V60"/>
    <mergeCell ref="D61:F61"/>
    <mergeCell ref="G61:T61"/>
    <mergeCell ref="U61:V61"/>
    <mergeCell ref="AK70:AL70"/>
    <mergeCell ref="AG73:AH73"/>
    <mergeCell ref="AQ63:AR63"/>
    <mergeCell ref="AI67:AJ67"/>
    <mergeCell ref="AM65:AN65"/>
    <mergeCell ref="AG64:AH64"/>
    <mergeCell ref="AI64:AJ64"/>
    <mergeCell ref="AK64:AL64"/>
    <mergeCell ref="AI66:AJ66"/>
    <mergeCell ref="AA82:AB82"/>
    <mergeCell ref="AA78:AB78"/>
    <mergeCell ref="AA79:AB79"/>
    <mergeCell ref="AA76:AB76"/>
    <mergeCell ref="AA77:AB77"/>
    <mergeCell ref="AA80:AB80"/>
    <mergeCell ref="U82:V82"/>
    <mergeCell ref="AS62:AT62"/>
    <mergeCell ref="AU62:AV62"/>
    <mergeCell ref="AS65:AT65"/>
    <mergeCell ref="AU65:AV65"/>
    <mergeCell ref="W82:X82"/>
    <mergeCell ref="Y78:Z78"/>
    <mergeCell ref="Y79:Z79"/>
    <mergeCell ref="Y82:Z82"/>
    <mergeCell ref="Y80:Z80"/>
    <mergeCell ref="AQ83:AR83"/>
    <mergeCell ref="AK82:AL82"/>
    <mergeCell ref="AM82:AN82"/>
    <mergeCell ref="AO82:AP82"/>
    <mergeCell ref="AQ82:AR82"/>
    <mergeCell ref="AU83:AV83"/>
    <mergeCell ref="AU82:AV82"/>
    <mergeCell ref="AS83:AT83"/>
    <mergeCell ref="AQ67:AR67"/>
    <mergeCell ref="AS63:AT63"/>
    <mergeCell ref="AQ60:AR60"/>
    <mergeCell ref="AS60:AT60"/>
    <mergeCell ref="AQ62:AR62"/>
    <mergeCell ref="AS61:AT61"/>
    <mergeCell ref="AQ61:AR61"/>
    <mergeCell ref="AS67:AT67"/>
    <mergeCell ref="Y67:Z67"/>
    <mergeCell ref="Y60:Z60"/>
    <mergeCell ref="AA67:AB67"/>
    <mergeCell ref="AA62:AB62"/>
    <mergeCell ref="AC64:AD64"/>
    <mergeCell ref="AO60:AP60"/>
    <mergeCell ref="AO67:AP67"/>
    <mergeCell ref="AG67:AH67"/>
    <mergeCell ref="Y61:Z61"/>
    <mergeCell ref="AA61:AB61"/>
    <mergeCell ref="AE60:AF60"/>
    <mergeCell ref="AG59:AH59"/>
    <mergeCell ref="AI60:AJ60"/>
    <mergeCell ref="AK60:AL60"/>
    <mergeCell ref="AG60:AH60"/>
    <mergeCell ref="AE64:AF64"/>
    <mergeCell ref="AE61:AF61"/>
    <mergeCell ref="AG61:AH61"/>
    <mergeCell ref="AI61:AJ61"/>
    <mergeCell ref="AK61:AL61"/>
    <mergeCell ref="AK73:AL73"/>
    <mergeCell ref="AI74:AJ74"/>
    <mergeCell ref="AK74:AL74"/>
    <mergeCell ref="AI75:AJ75"/>
    <mergeCell ref="AK75:AL75"/>
    <mergeCell ref="AA59:AB59"/>
    <mergeCell ref="AC59:AD59"/>
    <mergeCell ref="AE59:AF59"/>
    <mergeCell ref="AC60:AD60"/>
    <mergeCell ref="AA60:AB60"/>
    <mergeCell ref="AU71:AV71"/>
    <mergeCell ref="AW71:AX71"/>
    <mergeCell ref="AQ71:AR71"/>
    <mergeCell ref="AS71:AT71"/>
    <mergeCell ref="BA71:BB71"/>
    <mergeCell ref="AI59:AJ59"/>
    <mergeCell ref="AK59:AL59"/>
    <mergeCell ref="AM59:AN59"/>
    <mergeCell ref="AK65:AL65"/>
    <mergeCell ref="AM67:AN67"/>
    <mergeCell ref="AK81:AL81"/>
    <mergeCell ref="AM81:AN81"/>
    <mergeCell ref="AI81:AJ81"/>
    <mergeCell ref="AE80:AF80"/>
    <mergeCell ref="AM71:AN71"/>
    <mergeCell ref="AI77:AJ77"/>
    <mergeCell ref="AI73:AJ73"/>
    <mergeCell ref="AM74:AN74"/>
    <mergeCell ref="AM73:AN73"/>
    <mergeCell ref="AK77:AL77"/>
    <mergeCell ref="G81:T81"/>
    <mergeCell ref="U81:V81"/>
    <mergeCell ref="W81:X81"/>
    <mergeCell ref="AA81:AB81"/>
    <mergeCell ref="Y81:Z81"/>
    <mergeCell ref="AG81:AH81"/>
    <mergeCell ref="AE81:AF81"/>
    <mergeCell ref="AQ80:AR80"/>
    <mergeCell ref="AS80:AT80"/>
    <mergeCell ref="AQ81:AR81"/>
    <mergeCell ref="AU75:AV75"/>
    <mergeCell ref="AW75:AX75"/>
    <mergeCell ref="AW57:AX57"/>
    <mergeCell ref="AS73:AT73"/>
    <mergeCell ref="AQ73:AR73"/>
    <mergeCell ref="AQ76:AR76"/>
    <mergeCell ref="AS75:AT75"/>
    <mergeCell ref="AY57:AZ57"/>
    <mergeCell ref="AU60:AV60"/>
    <mergeCell ref="AU61:AV61"/>
    <mergeCell ref="AU67:AV67"/>
    <mergeCell ref="AY60:AZ60"/>
    <mergeCell ref="AW63:AX63"/>
    <mergeCell ref="AY63:AZ63"/>
    <mergeCell ref="AY62:AZ62"/>
    <mergeCell ref="AU58:AV58"/>
    <mergeCell ref="AW58:AX58"/>
    <mergeCell ref="AA58:AB58"/>
    <mergeCell ref="AC58:AD58"/>
    <mergeCell ref="AE58:AF58"/>
    <mergeCell ref="AQ58:AR58"/>
    <mergeCell ref="AG58:AH58"/>
    <mergeCell ref="AI58:AJ58"/>
    <mergeCell ref="AK58:AL58"/>
    <mergeCell ref="AO56:AP56"/>
    <mergeCell ref="AS59:AT59"/>
    <mergeCell ref="AU59:AV59"/>
    <mergeCell ref="AQ59:AR59"/>
    <mergeCell ref="AQ56:AR56"/>
    <mergeCell ref="AS56:AT56"/>
    <mergeCell ref="AU56:AV56"/>
    <mergeCell ref="AO57:AP57"/>
    <mergeCell ref="AU57:AV57"/>
    <mergeCell ref="AS58:AT58"/>
    <mergeCell ref="AA56:AB56"/>
    <mergeCell ref="AC56:AD56"/>
    <mergeCell ref="AE56:AF56"/>
    <mergeCell ref="AG56:AH56"/>
    <mergeCell ref="BE47:BF47"/>
    <mergeCell ref="AQ47:AR47"/>
    <mergeCell ref="AS47:AT47"/>
    <mergeCell ref="AU47:AV47"/>
    <mergeCell ref="AW47:AX47"/>
    <mergeCell ref="BA47:BB47"/>
    <mergeCell ref="BC47:BD47"/>
    <mergeCell ref="AY47:AZ47"/>
    <mergeCell ref="AM47:AN47"/>
    <mergeCell ref="AO47:AP47"/>
    <mergeCell ref="AA47:AB47"/>
    <mergeCell ref="AC47:AD47"/>
    <mergeCell ref="AE47:AF47"/>
    <mergeCell ref="AG47:AH47"/>
    <mergeCell ref="G47:T47"/>
    <mergeCell ref="U47:V47"/>
    <mergeCell ref="W47:X47"/>
    <mergeCell ref="Y47:Z47"/>
    <mergeCell ref="BE46:BF46"/>
    <mergeCell ref="AQ46:AR46"/>
    <mergeCell ref="AS46:AT46"/>
    <mergeCell ref="AU46:AV46"/>
    <mergeCell ref="AW46:AX46"/>
    <mergeCell ref="BA46:BB46"/>
    <mergeCell ref="BC46:BD46"/>
    <mergeCell ref="AY46:AZ46"/>
    <mergeCell ref="AM46:AN46"/>
    <mergeCell ref="AO46:AP46"/>
    <mergeCell ref="AA46:AB46"/>
    <mergeCell ref="AC46:AD46"/>
    <mergeCell ref="AE46:AF46"/>
    <mergeCell ref="AG46:AH46"/>
    <mergeCell ref="G46:T46"/>
    <mergeCell ref="U46:V46"/>
    <mergeCell ref="W46:X46"/>
    <mergeCell ref="Y46:Z46"/>
    <mergeCell ref="BA45:BB45"/>
    <mergeCell ref="BC45:BD45"/>
    <mergeCell ref="AK45:AL45"/>
    <mergeCell ref="AM45:AN45"/>
    <mergeCell ref="AO45:AP45"/>
    <mergeCell ref="AA45:AB45"/>
    <mergeCell ref="BE45:BF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G45:T45"/>
    <mergeCell ref="U45:V45"/>
    <mergeCell ref="W45:X45"/>
    <mergeCell ref="Y45:Z45"/>
    <mergeCell ref="D45:F45"/>
    <mergeCell ref="D46:F46"/>
    <mergeCell ref="D47:F47"/>
    <mergeCell ref="D50:F50"/>
    <mergeCell ref="A89:C89"/>
    <mergeCell ref="D56:F56"/>
    <mergeCell ref="D58:F58"/>
    <mergeCell ref="D59:F59"/>
    <mergeCell ref="D73:F73"/>
    <mergeCell ref="D81:F81"/>
    <mergeCell ref="D83:T83"/>
    <mergeCell ref="G67:T67"/>
    <mergeCell ref="G59:T59"/>
    <mergeCell ref="W56:X56"/>
    <mergeCell ref="Y56:Z56"/>
    <mergeCell ref="A48:C48"/>
    <mergeCell ref="A68:C68"/>
    <mergeCell ref="Y62:Z62"/>
    <mergeCell ref="U59:V59"/>
    <mergeCell ref="W59:X59"/>
    <mergeCell ref="Y59:Z59"/>
    <mergeCell ref="U67:V67"/>
    <mergeCell ref="W67:X67"/>
    <mergeCell ref="D74:F74"/>
    <mergeCell ref="G74:T74"/>
    <mergeCell ref="D75:F75"/>
    <mergeCell ref="U75:V75"/>
    <mergeCell ref="U74:V74"/>
    <mergeCell ref="G73:T73"/>
    <mergeCell ref="W60:X60"/>
    <mergeCell ref="A99:C99"/>
    <mergeCell ref="AE73:AF73"/>
    <mergeCell ref="D57:F57"/>
    <mergeCell ref="G57:T57"/>
    <mergeCell ref="U57:V57"/>
    <mergeCell ref="W57:X57"/>
    <mergeCell ref="Y57:Z57"/>
    <mergeCell ref="AA57:AB57"/>
    <mergeCell ref="AC57:AD57"/>
    <mergeCell ref="Y73:Z73"/>
    <mergeCell ref="BC61:BD61"/>
    <mergeCell ref="BE73:BF73"/>
    <mergeCell ref="AQ57:AR57"/>
    <mergeCell ref="AS57:AT57"/>
    <mergeCell ref="BE70:BF70"/>
    <mergeCell ref="AW70:AX70"/>
    <mergeCell ref="AY70:AZ70"/>
    <mergeCell ref="BA70:BB70"/>
    <mergeCell ref="AY71:AZ71"/>
    <mergeCell ref="BE63:BF63"/>
    <mergeCell ref="AE57:AF57"/>
    <mergeCell ref="AG57:AH57"/>
    <mergeCell ref="AI57:AJ57"/>
    <mergeCell ref="AK57:AL57"/>
    <mergeCell ref="AO70:AP70"/>
    <mergeCell ref="AK80:AL80"/>
    <mergeCell ref="AM78:AN78"/>
    <mergeCell ref="AO77:AP77"/>
    <mergeCell ref="AO73:AP73"/>
    <mergeCell ref="AI76:AJ76"/>
    <mergeCell ref="Y76:Z76"/>
    <mergeCell ref="Y77:Z77"/>
    <mergeCell ref="AI78:AJ78"/>
    <mergeCell ref="AK78:AL78"/>
    <mergeCell ref="AK76:AL76"/>
    <mergeCell ref="AM77:AN77"/>
    <mergeCell ref="AC80:AD80"/>
    <mergeCell ref="AO79:AP79"/>
    <mergeCell ref="AC79:AD79"/>
    <mergeCell ref="A83:C83"/>
    <mergeCell ref="D80:F80"/>
    <mergeCell ref="G80:T80"/>
    <mergeCell ref="U80:V80"/>
    <mergeCell ref="W80:X80"/>
    <mergeCell ref="AG80:AH80"/>
    <mergeCell ref="AI80:AJ80"/>
    <mergeCell ref="A101:C101"/>
    <mergeCell ref="AC81:AD81"/>
    <mergeCell ref="E119:AB119"/>
    <mergeCell ref="E114:AI114"/>
    <mergeCell ref="E118:AB118"/>
    <mergeCell ref="E115:AQ115"/>
    <mergeCell ref="E116:AD116"/>
    <mergeCell ref="D110:AB110"/>
    <mergeCell ref="W108:X108"/>
    <mergeCell ref="AE108:AF108"/>
    <mergeCell ref="D40:BB40"/>
    <mergeCell ref="D41:BB41"/>
    <mergeCell ref="D49:BB49"/>
    <mergeCell ref="D69:BB69"/>
    <mergeCell ref="G58:T58"/>
    <mergeCell ref="U58:V58"/>
    <mergeCell ref="W58:X58"/>
    <mergeCell ref="Y58:Z58"/>
    <mergeCell ref="G56:T56"/>
    <mergeCell ref="U56:V56"/>
    <mergeCell ref="AY107:BG107"/>
    <mergeCell ref="AA107:AB107"/>
    <mergeCell ref="AS107:AT107"/>
    <mergeCell ref="AC107:AD107"/>
    <mergeCell ref="AG107:AH107"/>
    <mergeCell ref="AI107:AJ107"/>
  </mergeCells>
  <pageMargins left="1.1023622047244095" right="0.39370078740157483" top="0.39370078740157483" bottom="0.39370078740157483" header="0" footer="0"/>
  <pageSetup paperSize="9" scale="42" fitToHeight="2" orientation="landscape" r:id="rId1"/>
  <headerFooter alignWithMargins="0"/>
  <rowBreaks count="1" manualBreakCount="1">
    <brk id="48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Kozei Yaroslav</dc:creator>
  <cp:lastModifiedBy>Kozei Yaroslav</cp:lastModifiedBy>
  <dcterms:created xsi:type="dcterms:W3CDTF">2021-04-22T07:51:17Z</dcterms:created>
  <dcterms:modified xsi:type="dcterms:W3CDTF">2021-04-22T07:51:58Z</dcterms:modified>
</cp:coreProperties>
</file>